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DOkumenti\PLAN9-2025\"/>
    </mc:Choice>
  </mc:AlternateContent>
  <xr:revisionPtr revIDLastSave="0" documentId="13_ncr:1_{09D481AF-ABB9-4D5A-B1D4-A1F3E3061D4C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</sheets>
  <definedNames>
    <definedName name="_xlnm.Print_Area" localSheetId="1">' Račun prihoda i rashoda'!$A$1:$H$32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1" l="1"/>
  <c r="G68" i="11"/>
  <c r="H7" i="11"/>
  <c r="H68" i="11"/>
  <c r="H8" i="11"/>
  <c r="I7" i="11"/>
  <c r="I68" i="11"/>
  <c r="G175" i="11"/>
  <c r="I198" i="11"/>
  <c r="H198" i="11"/>
  <c r="I183" i="11"/>
  <c r="H123" i="11"/>
  <c r="I112" i="11"/>
  <c r="H112" i="11"/>
  <c r="H108" i="11"/>
  <c r="H98" i="11"/>
  <c r="I93" i="11"/>
  <c r="H93" i="11"/>
  <c r="K69" i="11"/>
  <c r="J69" i="11"/>
  <c r="I69" i="11"/>
  <c r="H69" i="11"/>
  <c r="G69" i="11"/>
  <c r="H60" i="11"/>
  <c r="G60" i="11"/>
  <c r="K8" i="11"/>
  <c r="J8" i="11"/>
  <c r="I8" i="11"/>
  <c r="G8" i="11"/>
  <c r="F35" i="8"/>
  <c r="F26" i="8" s="1"/>
  <c r="E35" i="8"/>
  <c r="F27" i="8"/>
  <c r="E27" i="8"/>
  <c r="E26" i="8"/>
  <c r="J11" i="10"/>
  <c r="I11" i="10"/>
  <c r="I14" i="10" s="1"/>
  <c r="J8" i="10"/>
  <c r="J14" i="10" s="1"/>
  <c r="I8" i="10"/>
  <c r="I92" i="11" l="1"/>
  <c r="H92" i="11"/>
  <c r="C35" i="8" l="1"/>
  <c r="C27" i="8"/>
  <c r="C26" i="8"/>
  <c r="H11" i="3" l="1"/>
  <c r="H10" i="3" s="1"/>
  <c r="G11" i="3"/>
  <c r="G10" i="3" s="1"/>
  <c r="F11" i="3"/>
  <c r="F10" i="3" s="1"/>
  <c r="H30" i="3"/>
  <c r="G30" i="3"/>
  <c r="H24" i="3"/>
  <c r="G24" i="3"/>
  <c r="F30" i="3"/>
  <c r="F24" i="3"/>
  <c r="F19" i="8"/>
  <c r="E19" i="8"/>
  <c r="D19" i="8"/>
  <c r="F11" i="8"/>
  <c r="F10" i="8" s="1"/>
  <c r="E11" i="8"/>
  <c r="D11" i="8"/>
  <c r="D10" i="8" s="1"/>
  <c r="E10" i="8"/>
  <c r="D35" i="8"/>
  <c r="D26" i="8" s="1"/>
  <c r="D27" i="8"/>
  <c r="B26" i="8"/>
  <c r="B27" i="8"/>
  <c r="B35" i="8"/>
  <c r="C11" i="8"/>
  <c r="B11" i="8"/>
  <c r="B19" i="8"/>
  <c r="B10" i="8" s="1"/>
  <c r="C19" i="8"/>
  <c r="D23" i="3"/>
  <c r="D24" i="3"/>
  <c r="D30" i="3"/>
  <c r="G11" i="10"/>
  <c r="D11" i="3"/>
  <c r="E11" i="3"/>
  <c r="E10" i="3"/>
  <c r="E30" i="3"/>
  <c r="E24" i="3"/>
  <c r="C10" i="8" l="1"/>
  <c r="H23" i="3"/>
  <c r="G23" i="3"/>
  <c r="F23" i="3"/>
  <c r="F11" i="10"/>
  <c r="F8" i="10"/>
  <c r="G8" i="10"/>
  <c r="H8" i="10"/>
  <c r="E23" i="3" l="1"/>
  <c r="G14" i="10"/>
  <c r="F14" i="10"/>
  <c r="I34" i="10"/>
  <c r="J34" i="10" s="1"/>
  <c r="J21" i="10"/>
  <c r="I21" i="10"/>
  <c r="H21" i="10"/>
  <c r="G21" i="10"/>
  <c r="H11" i="10"/>
  <c r="H14" i="10" l="1"/>
  <c r="H28" i="10" s="1"/>
  <c r="G28" i="10"/>
  <c r="I28" i="10"/>
  <c r="J28" i="10"/>
</calcChain>
</file>

<file path=xl/sharedStrings.xml><?xml version="1.0" encoding="utf-8"?>
<sst xmlns="http://schemas.openxmlformats.org/spreadsheetml/2006/main" count="863" uniqueCount="506">
  <si>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</si>
  <si>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</si>
  <si>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</si>
  <si>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</si>
  <si>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</si>
  <si>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</si>
  <si>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</si>
  <si>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</si>
  <si>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</si>
  <si>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</si>
  <si>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</si>
  <si>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</si>
  <si>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</si>
  <si>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</si>
  <si>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</si>
  <si>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</si>
  <si>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</si>
  <si>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</si>
  <si>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</si>
  <si>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</si>
  <si>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</si>
  <si>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</si>
  <si>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</si>
  <si>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</si>
  <si>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</si>
  <si>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</si>
  <si>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</si>
  <si>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</si>
  <si>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</si>
  <si>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</si>
  <si>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</si>
  <si>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</si>
  <si>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</si>
  <si>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</si>
  <si>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</si>
  <si>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</si>
  <si>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</si>
  <si>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</si>
  <si>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</si>
  <si>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</si>
  <si>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</si>
  <si>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</si>
  <si>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</si>
  <si>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</si>
  <si>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</si>
  <si>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</si>
  <si>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</si>
  <si>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</si>
  <si>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</si>
  <si>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</si>
  <si>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</si>
  <si>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</si>
  <si>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</si>
  <si>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</si>
  <si>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</si>
  <si>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</si>
  <si>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</si>
  <si>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</si>
  <si>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</si>
  <si>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</si>
  <si>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</si>
  <si>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Ostali rashodi</t>
  </si>
  <si>
    <t xml:space="preserve">Prihodi iz nadležnog proračuna </t>
  </si>
  <si>
    <t>1.1.1. prihodi za redovnu djelatnost</t>
  </si>
  <si>
    <t>671 Prihodi od Grada</t>
  </si>
  <si>
    <t>4.3.1. Prihodi za posebne namjene</t>
  </si>
  <si>
    <t>3.1.1 Vlastiti prihodi</t>
  </si>
  <si>
    <t>3 Vlastiti rashodi</t>
  </si>
  <si>
    <t>3.1.1 Vlastiti rashodi</t>
  </si>
  <si>
    <t>4 Rashodi za posebne namjene</t>
  </si>
  <si>
    <t>4.3.1. Rashodi  za posebne namjene</t>
  </si>
  <si>
    <t>1.1.1. rashodi za redovnu djelatnost</t>
  </si>
  <si>
    <t>671 Rashodi od Grada</t>
  </si>
  <si>
    <t>09 Obrazovanje</t>
  </si>
  <si>
    <t>091 predškolsko i osnovno obrazovanje</t>
  </si>
  <si>
    <t>Naknade građanima i kućanstvima na temelju osiguranja</t>
  </si>
  <si>
    <t>Prihodi od imovine</t>
  </si>
  <si>
    <t>Prihodi od prodaje proizvoda i robe te pruženih usluga i prihodi od donacija</t>
  </si>
  <si>
    <t>Prihodi od upravnih i 
administrativnih pristojbi</t>
  </si>
  <si>
    <t>Projekcija proračuna
za 2027.</t>
  </si>
  <si>
    <t>Projekcija 
za 2027.</t>
  </si>
  <si>
    <t>POZICIJA</t>
  </si>
  <si>
    <t>BROJ KONTA</t>
  </si>
  <si>
    <t>VRSTA PRIHODA / PRIMITAKA</t>
  </si>
  <si>
    <t>Korisnik</t>
  </si>
  <si>
    <t>K014</t>
  </si>
  <si>
    <t>OŠ KMAN</t>
  </si>
  <si>
    <t>Razdjel</t>
  </si>
  <si>
    <t>UPRAVNI ODJEL ZA DRUŠTVENE DJELATNOSTI</t>
  </si>
  <si>
    <t>Glava</t>
  </si>
  <si>
    <t>ODSJEK ZA ODGOJ, OBRAZOVANJE, ZNANOST I TEHNIČKU KULTURU</t>
  </si>
  <si>
    <t>Podglava</t>
  </si>
  <si>
    <t>13406</t>
  </si>
  <si>
    <t>Izvor</t>
  </si>
  <si>
    <t>1.1.1.</t>
  </si>
  <si>
    <t>PRIHODI OD GRADA</t>
  </si>
  <si>
    <t>1.1.2</t>
  </si>
  <si>
    <t>PRIHODI ZA DECENTRALIZIRANE FUNKCIJE - PK</t>
  </si>
  <si>
    <t>3.1.1.</t>
  </si>
  <si>
    <t>VLASTITI PRIHODI-PK</t>
  </si>
  <si>
    <t>4.3.1.</t>
  </si>
  <si>
    <t>PRIHODI ZA POSEBNE NAMJENE-PK</t>
  </si>
  <si>
    <t>POMOĆI IZ DRŽAVNOG PRORAČUNA-PK</t>
  </si>
  <si>
    <t>POMOĆI IZ ŽUPANIJSKOG PRORAČUNA-PK</t>
  </si>
  <si>
    <t>5.5.1.</t>
  </si>
  <si>
    <t>POMOĆI IZ DRUGIH PRORAČUNA-PK</t>
  </si>
  <si>
    <t>Glavni program</t>
  </si>
  <si>
    <t>OSNOVNO ŠKOLSKO OBRAZOVANJE</t>
  </si>
  <si>
    <t>Program</t>
  </si>
  <si>
    <t>ŠIRE JAVNE POTREBE - IZNAD MINIMALNOG STANDARDA</t>
  </si>
  <si>
    <t>Aktivnost</t>
  </si>
  <si>
    <t>MANIFESTACIJE ODGOJA I ŠKOLSTVA</t>
  </si>
  <si>
    <t>32399</t>
  </si>
  <si>
    <t>Ostale nespomenute usluge</t>
  </si>
  <si>
    <t>Tekući projekt</t>
  </si>
  <si>
    <t>EU PROJEKT "S POMOĆNIKOM MOGU BOLJE 7"</t>
  </si>
  <si>
    <t>POMOĆI TEMELJEM PRIJENOSA EU SREDSTAVA-PRIJENOSI PK</t>
  </si>
  <si>
    <t>32361</t>
  </si>
  <si>
    <t>Obvezni i preventivni zdravstveni pregledi zaposlenika</t>
  </si>
  <si>
    <t>32912</t>
  </si>
  <si>
    <t>DECENTRALIZIRANE FUNKCIJE - MINIMALNI FINANCIJSKI STANDARD</t>
  </si>
  <si>
    <t>REDOVNA PROGRAMSKA DJELATNOST OSNOVNIH ŠKOLA</t>
  </si>
  <si>
    <t>R01516-5</t>
  </si>
  <si>
    <t>32111</t>
  </si>
  <si>
    <t>Dnevnice za službeni put u zemlji</t>
  </si>
  <si>
    <t>R01517-5</t>
  </si>
  <si>
    <t>32113</t>
  </si>
  <si>
    <t>Naknade za smještaj na službenom putu u zemlji</t>
  </si>
  <si>
    <t>R01518-5</t>
  </si>
  <si>
    <t>32115</t>
  </si>
  <si>
    <t>Naknade za prijevoz na službenom putu u zemlji</t>
  </si>
  <si>
    <t>R01519-5</t>
  </si>
  <si>
    <t>32131</t>
  </si>
  <si>
    <t>Seminari, savjetovanja i simpoziji</t>
  </si>
  <si>
    <t>R05313-5</t>
  </si>
  <si>
    <t>32132</t>
  </si>
  <si>
    <t>Tečajevi i stručni ispiti</t>
  </si>
  <si>
    <t>R01520-5</t>
  </si>
  <si>
    <t>32211</t>
  </si>
  <si>
    <t>Uredski materijal</t>
  </si>
  <si>
    <t>R01521-5</t>
  </si>
  <si>
    <t>32212</t>
  </si>
  <si>
    <t>Literatura (publikacije, časopisi, glasila, knjige i ostalo)</t>
  </si>
  <si>
    <t>R01522-5</t>
  </si>
  <si>
    <t>32214</t>
  </si>
  <si>
    <t>Materijal i sredstva za čišćenje i održavanje</t>
  </si>
  <si>
    <t>R01523-5</t>
  </si>
  <si>
    <t>32216</t>
  </si>
  <si>
    <t>Materijal za higijenske potrebe i njegu</t>
  </si>
  <si>
    <t>R05694-5</t>
  </si>
  <si>
    <t>32219</t>
  </si>
  <si>
    <t>Ostali materijal za potrebe redovnog poslovanja</t>
  </si>
  <si>
    <t>R01524-5</t>
  </si>
  <si>
    <t>32231</t>
  </si>
  <si>
    <t>Električna energija</t>
  </si>
  <si>
    <t>R01525-5</t>
  </si>
  <si>
    <t>32233</t>
  </si>
  <si>
    <t>Plin</t>
  </si>
  <si>
    <t>R01526-5</t>
  </si>
  <si>
    <t>32234</t>
  </si>
  <si>
    <t>Motorni benzin i dizel gorivo</t>
  </si>
  <si>
    <t>R01527-5</t>
  </si>
  <si>
    <t>32239</t>
  </si>
  <si>
    <t>Ostali materijali za proizvodnju energije (ugljen, drva, teško ulje)</t>
  </si>
  <si>
    <t>R01528-5</t>
  </si>
  <si>
    <t>32241</t>
  </si>
  <si>
    <t>Materijal i dijelovi za tekuće i investicijsko održavanje građevinskih objekata</t>
  </si>
  <si>
    <t>R01529-5</t>
  </si>
  <si>
    <t>32242</t>
  </si>
  <si>
    <t>Materijal i dijelovi za tekuće i investicijsko održavanje postrojenja i opreme</t>
  </si>
  <si>
    <t>R01530-5</t>
  </si>
  <si>
    <t>32251</t>
  </si>
  <si>
    <t>Sitni inventar</t>
  </si>
  <si>
    <t>R01531-5</t>
  </si>
  <si>
    <t>32271</t>
  </si>
  <si>
    <t>Službena, radna i zaštitna odjeća i obuća</t>
  </si>
  <si>
    <t>R01532-5</t>
  </si>
  <si>
    <t>32311</t>
  </si>
  <si>
    <t>Usluge telefona, telefaksa</t>
  </si>
  <si>
    <t>R01533-5</t>
  </si>
  <si>
    <t>32313</t>
  </si>
  <si>
    <t>Poštarina (pisma, tiskanice i sl.)</t>
  </si>
  <si>
    <t>R01534-5</t>
  </si>
  <si>
    <t>32319</t>
  </si>
  <si>
    <t>Ostale usluge za komunikaciju i prijevoz</t>
  </si>
  <si>
    <t>R01535-5</t>
  </si>
  <si>
    <t>32321</t>
  </si>
  <si>
    <t>Usluge tekućeg i investicijskog održavanja građevinskih objekata</t>
  </si>
  <si>
    <t>R01536-5</t>
  </si>
  <si>
    <t>32322</t>
  </si>
  <si>
    <t>Usluge tekućeg i investicijskog održavanja postrojenja i opreme</t>
  </si>
  <si>
    <t>R01537-5</t>
  </si>
  <si>
    <t>32331</t>
  </si>
  <si>
    <t>Elektronski mediji</t>
  </si>
  <si>
    <t>R05695-5</t>
  </si>
  <si>
    <t>32332</t>
  </si>
  <si>
    <t>Tisak</t>
  </si>
  <si>
    <t>R01538-5</t>
  </si>
  <si>
    <t>32339</t>
  </si>
  <si>
    <t>Ostale usluge promidžbe i informiranja</t>
  </si>
  <si>
    <t>R01539-5</t>
  </si>
  <si>
    <t>32341</t>
  </si>
  <si>
    <t>Opskrba vodom</t>
  </si>
  <si>
    <t>R01540-5</t>
  </si>
  <si>
    <t>32342</t>
  </si>
  <si>
    <t>Iznošenje i odvoz smeća</t>
  </si>
  <si>
    <t>R01541-5</t>
  </si>
  <si>
    <t>32343</t>
  </si>
  <si>
    <t>Deratizacija i dezinsekcija</t>
  </si>
  <si>
    <t>R01542-5</t>
  </si>
  <si>
    <t>32344</t>
  </si>
  <si>
    <t>Dimnjačarske i ekološke usluge</t>
  </si>
  <si>
    <t>R01543-5</t>
  </si>
  <si>
    <t>32349</t>
  </si>
  <si>
    <t>Ostale komunalne usluge</t>
  </si>
  <si>
    <t>R01544-5</t>
  </si>
  <si>
    <t>32353</t>
  </si>
  <si>
    <t>Zakupnine i najamnine za opremu</t>
  </si>
  <si>
    <t>R01545-5</t>
  </si>
  <si>
    <t>32354</t>
  </si>
  <si>
    <t>Licence</t>
  </si>
  <si>
    <t>R01546-5</t>
  </si>
  <si>
    <t>R01547-5</t>
  </si>
  <si>
    <t>32377</t>
  </si>
  <si>
    <t>Usluge agencija, studentskog servisa (prijepisi, prijevodi i drugo)</t>
  </si>
  <si>
    <t>R01548-5</t>
  </si>
  <si>
    <t>32379</t>
  </si>
  <si>
    <t>Ostale intelektualne usluge</t>
  </si>
  <si>
    <t>R01549-5</t>
  </si>
  <si>
    <t>32389</t>
  </si>
  <si>
    <t>Ostale računalne usluge</t>
  </si>
  <si>
    <t>R01550-5</t>
  </si>
  <si>
    <t>R01551-5</t>
  </si>
  <si>
    <t>32941</t>
  </si>
  <si>
    <t>Tuzemne članarine</t>
  </si>
  <si>
    <t>R01552-5</t>
  </si>
  <si>
    <t>32952</t>
  </si>
  <si>
    <t>Sudske pristojbe</t>
  </si>
  <si>
    <t>R01553-5</t>
  </si>
  <si>
    <t>32953</t>
  </si>
  <si>
    <t>Javnobilježničke pristojbe</t>
  </si>
  <si>
    <t>R91635</t>
  </si>
  <si>
    <t>32959</t>
  </si>
  <si>
    <t>RTV pristojba</t>
  </si>
  <si>
    <t>R01554-5</t>
  </si>
  <si>
    <t>32999</t>
  </si>
  <si>
    <t>Ostali nespomenuti rashodi poslovanja</t>
  </si>
  <si>
    <t>R01555-5</t>
  </si>
  <si>
    <t>34312</t>
  </si>
  <si>
    <t>Usluge platnog prometa</t>
  </si>
  <si>
    <t>R05167-5</t>
  </si>
  <si>
    <t>34333</t>
  </si>
  <si>
    <t>Zatezne kamate iz poslovnih odnosa</t>
  </si>
  <si>
    <t>Kapitalni projekt</t>
  </si>
  <si>
    <t>KAPITALNA ULAGANJA U OPREMU - DECENTRALIZIRANA SREDSTVA</t>
  </si>
  <si>
    <t>R01556-5</t>
  </si>
  <si>
    <t>42211</t>
  </si>
  <si>
    <t>Računala i računalna oprema</t>
  </si>
  <si>
    <t>R01557-5</t>
  </si>
  <si>
    <t>42212</t>
  </si>
  <si>
    <t>Uredski namještaj</t>
  </si>
  <si>
    <t>R05699-5</t>
  </si>
  <si>
    <t>42219</t>
  </si>
  <si>
    <t>Ostala uredska oprema</t>
  </si>
  <si>
    <t>R90847</t>
  </si>
  <si>
    <t>42261</t>
  </si>
  <si>
    <t>sportska oprema</t>
  </si>
  <si>
    <t>SUFINANCIRANJE PRODUŽENOG BORAVKA</t>
  </si>
  <si>
    <t>R05333-5</t>
  </si>
  <si>
    <t>31111</t>
  </si>
  <si>
    <t>Plaće za zaposlene</t>
  </si>
  <si>
    <t>R90858</t>
  </si>
  <si>
    <t>31212</t>
  </si>
  <si>
    <t>nagrade</t>
  </si>
  <si>
    <t>R05334-5</t>
  </si>
  <si>
    <t>31213</t>
  </si>
  <si>
    <t>Darovi</t>
  </si>
  <si>
    <t>R05335-5</t>
  </si>
  <si>
    <t>31216</t>
  </si>
  <si>
    <t>Regres za godišnji odmor</t>
  </si>
  <si>
    <t>R91295</t>
  </si>
  <si>
    <t>31219</t>
  </si>
  <si>
    <t>Ostali nenavedeni rashodi za zaposlene</t>
  </si>
  <si>
    <t>R05332-5</t>
  </si>
  <si>
    <t>31321</t>
  </si>
  <si>
    <t>Doprinosi za obvezno zdravstveno osiguranje</t>
  </si>
  <si>
    <t>R05337-5</t>
  </si>
  <si>
    <t>R05336-5</t>
  </si>
  <si>
    <t>R07108-5</t>
  </si>
  <si>
    <t>R91294</t>
  </si>
  <si>
    <t>R10275</t>
  </si>
  <si>
    <t>ostale nespomenute usluge</t>
  </si>
  <si>
    <t>R05328-5</t>
  </si>
  <si>
    <t>R05329-5</t>
  </si>
  <si>
    <t>R08639-5</t>
  </si>
  <si>
    <t>31215</t>
  </si>
  <si>
    <t>Naknade za bolest, invalidnost i smrtni slučaj</t>
  </si>
  <si>
    <t>R05330-5</t>
  </si>
  <si>
    <t>R05331-5</t>
  </si>
  <si>
    <t>R06951-5</t>
  </si>
  <si>
    <t>32121</t>
  </si>
  <si>
    <t>Naknade za prijevoz na posao i s posla</t>
  </si>
  <si>
    <t>R05789-5</t>
  </si>
  <si>
    <t>32224</t>
  </si>
  <si>
    <t>Namirnice</t>
  </si>
  <si>
    <t>R91348</t>
  </si>
  <si>
    <t>R07122-5</t>
  </si>
  <si>
    <t>32363</t>
  </si>
  <si>
    <t>Laboratorijske usluge</t>
  </si>
  <si>
    <t>IZVANNASTAVNE I IZVANŠKOLSKE AKTIVNOSTI</t>
  </si>
  <si>
    <t>R05702-5</t>
  </si>
  <si>
    <t>R90481</t>
  </si>
  <si>
    <t>prijevoz</t>
  </si>
  <si>
    <t>R20126</t>
  </si>
  <si>
    <t>R01558-5</t>
  </si>
  <si>
    <t>R10697</t>
  </si>
  <si>
    <t>R08678-5</t>
  </si>
  <si>
    <t>32229</t>
  </si>
  <si>
    <t>Ostali materijal i sirovine</t>
  </si>
  <si>
    <t>R10750</t>
  </si>
  <si>
    <t>R10013</t>
  </si>
  <si>
    <t>R10698</t>
  </si>
  <si>
    <t>R91611</t>
  </si>
  <si>
    <t>naknade članovima povjerenstva</t>
  </si>
  <si>
    <t>R01560-5</t>
  </si>
  <si>
    <t>32931</t>
  </si>
  <si>
    <t>Reprezentacija</t>
  </si>
  <si>
    <t>R10613</t>
  </si>
  <si>
    <t>38129</t>
  </si>
  <si>
    <t>Ostale tekuće donacije u naravi</t>
  </si>
  <si>
    <t>R01561-5</t>
  </si>
  <si>
    <t>R01562-5</t>
  </si>
  <si>
    <t>R01563-5</t>
  </si>
  <si>
    <t>32412</t>
  </si>
  <si>
    <t>Naknade ostalih troškova</t>
  </si>
  <si>
    <t>NABAVKA UDŽBENIKA I PRIBORA</t>
  </si>
  <si>
    <t>R04894-5</t>
  </si>
  <si>
    <t>37229</t>
  </si>
  <si>
    <t>Ostale naknade iz proračuna u naravi</t>
  </si>
  <si>
    <t>R05530-5</t>
  </si>
  <si>
    <t>R09481-5</t>
  </si>
  <si>
    <t>R09440-5</t>
  </si>
  <si>
    <t>R01569-5</t>
  </si>
  <si>
    <t>42411</t>
  </si>
  <si>
    <t>Knjige</t>
  </si>
  <si>
    <t>PROMETNI ODGOJ I SIGURNOST U PROMETU - POLIGON</t>
  </si>
  <si>
    <t>R05707-5</t>
  </si>
  <si>
    <t>SUSTAV VIDEO NADZORA</t>
  </si>
  <si>
    <t>R91331</t>
  </si>
  <si>
    <t>HITNE INTERVENCIJE</t>
  </si>
  <si>
    <t>R05529-5</t>
  </si>
  <si>
    <t>R05710-5</t>
  </si>
  <si>
    <t>PROJEKT E ŠKOLE</t>
  </si>
  <si>
    <t>R05326-5</t>
  </si>
  <si>
    <t>VLASTITA I NAMJENSKA SREDSTVA OSNOVNIH ŠKOLA</t>
  </si>
  <si>
    <t>R01571-5</t>
  </si>
  <si>
    <t>R01572-5</t>
  </si>
  <si>
    <t>R09441-5</t>
  </si>
  <si>
    <t>R91599</t>
  </si>
  <si>
    <t>javnobilježničke pristojbe</t>
  </si>
  <si>
    <t>R01573-5</t>
  </si>
  <si>
    <t>R01574-5</t>
  </si>
  <si>
    <t>R01575-5</t>
  </si>
  <si>
    <t>R01576-5</t>
  </si>
  <si>
    <t>R01577-5</t>
  </si>
  <si>
    <t>42231</t>
  </si>
  <si>
    <t>Oprema za grijanje, ventilaciju i hlađenje</t>
  </si>
  <si>
    <t>R01578-5</t>
  </si>
  <si>
    <t>Sportska oprema</t>
  </si>
  <si>
    <t>R01579-5</t>
  </si>
  <si>
    <t>42262</t>
  </si>
  <si>
    <t>Glazbeni instrumenti i oprema</t>
  </si>
  <si>
    <t>R06952-5</t>
  </si>
  <si>
    <t>42272</t>
  </si>
  <si>
    <t>Strojevi</t>
  </si>
  <si>
    <t>R01580-5</t>
  </si>
  <si>
    <t>OSIGURANJE UČENIKA OŠ</t>
  </si>
  <si>
    <t>R01570-5</t>
  </si>
  <si>
    <t>ODRŽAVANJE OBJEKATA OŠ</t>
  </si>
  <si>
    <t>R10300</t>
  </si>
  <si>
    <t>usluge tekućeg i investicijskog održavanja postrojenja i opreme</t>
  </si>
  <si>
    <t>PREHRANA UČENIKA</t>
  </si>
  <si>
    <t>R11013</t>
  </si>
  <si>
    <t>namirnice</t>
  </si>
  <si>
    <t>R10513</t>
  </si>
  <si>
    <t>T320111</t>
  </si>
  <si>
    <t>EU PROJEKT "S POMOĆNIKOM MOGU BOLJE 6"</t>
  </si>
  <si>
    <t>R20118</t>
  </si>
  <si>
    <t>R20119</t>
  </si>
  <si>
    <t>R20120</t>
  </si>
  <si>
    <t>R20121</t>
  </si>
  <si>
    <t>R20122</t>
  </si>
  <si>
    <t>R20123</t>
  </si>
  <si>
    <t>R20124</t>
  </si>
  <si>
    <t>R20125</t>
  </si>
  <si>
    <t>R91297</t>
  </si>
  <si>
    <t>R91300</t>
  </si>
  <si>
    <t>R91299</t>
  </si>
  <si>
    <t>R91301</t>
  </si>
  <si>
    <t>R91298</t>
  </si>
  <si>
    <t>R91868</t>
  </si>
  <si>
    <t>R91869</t>
  </si>
  <si>
    <t>R91383</t>
  </si>
  <si>
    <t>NABAVKA ŠKOLSKE LEKTIRE</t>
  </si>
  <si>
    <t>R01586-5</t>
  </si>
  <si>
    <t>R01587-5</t>
  </si>
  <si>
    <t>RASHODI ZA ZAPOSLENE U OŠ</t>
  </si>
  <si>
    <t>R01588-5</t>
  </si>
  <si>
    <t>R08663-5</t>
  </si>
  <si>
    <t>31113</t>
  </si>
  <si>
    <t>Plaće po sudskim presudama</t>
  </si>
  <si>
    <t>R01589-5</t>
  </si>
  <si>
    <t>Nagrade</t>
  </si>
  <si>
    <t>R01590-5</t>
  </si>
  <si>
    <t>R90020</t>
  </si>
  <si>
    <t>31214</t>
  </si>
  <si>
    <t>Otpremnine</t>
  </si>
  <si>
    <t>R01591-5</t>
  </si>
  <si>
    <t>R01592-5</t>
  </si>
  <si>
    <t>R01559-5</t>
  </si>
  <si>
    <t>R01593-5</t>
  </si>
  <si>
    <t>R07547-5</t>
  </si>
  <si>
    <t>31322</t>
  </si>
  <si>
    <t>Doprinos za obvezno zdravstveno osiguranje zaštite zdravlja na radu</t>
  </si>
  <si>
    <t>R07548-5</t>
  </si>
  <si>
    <t>31329</t>
  </si>
  <si>
    <t>Ostali doprinosi</t>
  </si>
  <si>
    <t>R10650</t>
  </si>
  <si>
    <t>R01594-5</t>
  </si>
  <si>
    <t>R91598</t>
  </si>
  <si>
    <t>32149</t>
  </si>
  <si>
    <t>ostale naknade troškova zaposl.</t>
  </si>
  <si>
    <t>R01595-5</t>
  </si>
  <si>
    <t>R09291-5</t>
  </si>
  <si>
    <t>R09292-5</t>
  </si>
  <si>
    <t>R01596-5</t>
  </si>
  <si>
    <t>32955</t>
  </si>
  <si>
    <t>Novčana naknada poslodavca zbog nezapošljavanja osoba s invaliditetom</t>
  </si>
  <si>
    <t>R07545-5</t>
  </si>
  <si>
    <t>32961</t>
  </si>
  <si>
    <t>Troškovi sudskih postupaka</t>
  </si>
  <si>
    <t>R07549-5</t>
  </si>
  <si>
    <t>34331</t>
  </si>
  <si>
    <t>Zatezne kamate za poreze</t>
  </si>
  <si>
    <t>R07550-5</t>
  </si>
  <si>
    <t>34332</t>
  </si>
  <si>
    <t>Zatezne kamate na doprinose</t>
  </si>
  <si>
    <t>R07551-5</t>
  </si>
  <si>
    <t>34339</t>
  </si>
  <si>
    <t>Ostale zatezne kamate</t>
  </si>
  <si>
    <t>1.1.2. prihodi za decentralizirane funkcije</t>
  </si>
  <si>
    <t>Plan 2025</t>
  </si>
  <si>
    <t>Plan 2026</t>
  </si>
  <si>
    <t>R90525</t>
  </si>
  <si>
    <t>R90524</t>
  </si>
  <si>
    <t>R90526</t>
  </si>
  <si>
    <t>R90528</t>
  </si>
  <si>
    <t>FINANCIJSKI PLAN PRORAČUNSKOG KORISNIKA JEDINICE LOKALNE I PODRUČNE (REGIONALNE) SAMOUPRAVE 
ZA 2026. I PROJEKCIJA ZA 2027. I 2028. GODINU</t>
  </si>
  <si>
    <t>Izvršenje 2024</t>
  </si>
  <si>
    <t>Plan 2027</t>
  </si>
  <si>
    <t>Plan 2028</t>
  </si>
  <si>
    <t>Plan 2025.</t>
  </si>
  <si>
    <t>Plan za 2026.</t>
  </si>
  <si>
    <t>Projekcija 
za 2028.</t>
  </si>
  <si>
    <t>Proračun za 2026.</t>
  </si>
  <si>
    <t>Projekcija proračuna
za 2028.</t>
  </si>
  <si>
    <t>licence</t>
  </si>
  <si>
    <t>zatezne kamate iz poslovnih odnosa</t>
  </si>
  <si>
    <t>ostale pristojbe i naknade</t>
  </si>
  <si>
    <t>Usluge odvjetnika i pravnog savjetovanja</t>
  </si>
  <si>
    <t>Naknade članovima povjerenstava</t>
  </si>
  <si>
    <t>R92280</t>
  </si>
  <si>
    <t>KAPITALNA ULAGANJA U OBJEKTE - DECENTRALIZIRANA SREDSTVA</t>
  </si>
  <si>
    <t>R93019</t>
  </si>
  <si>
    <t>R92825</t>
  </si>
  <si>
    <t>1.1.2.</t>
  </si>
  <si>
    <t>5.0.111.</t>
  </si>
  <si>
    <t>5.0.12112</t>
  </si>
  <si>
    <t>5.2.11.</t>
  </si>
  <si>
    <t>C02</t>
  </si>
  <si>
    <t>A150001</t>
  </si>
  <si>
    <t>K150001</t>
  </si>
  <si>
    <t>K150002</t>
  </si>
  <si>
    <t>A150101</t>
  </si>
  <si>
    <t>A150103</t>
  </si>
  <si>
    <t>A150104</t>
  </si>
  <si>
    <t>A150107</t>
  </si>
  <si>
    <t>A150105</t>
  </si>
  <si>
    <t>A150108</t>
  </si>
  <si>
    <t>A150110</t>
  </si>
  <si>
    <t>A150109</t>
  </si>
  <si>
    <t>A150113</t>
  </si>
  <si>
    <t>A150114</t>
  </si>
  <si>
    <t>A150002</t>
  </si>
  <si>
    <t>K150101</t>
  </si>
  <si>
    <t>T150101</t>
  </si>
  <si>
    <t>T150104</t>
  </si>
  <si>
    <t>A150201</t>
  </si>
  <si>
    <t>K150190</t>
  </si>
  <si>
    <t>REDOVNO ODRŽAVANJE OBJEKATA OŠ</t>
  </si>
  <si>
    <t>A150111</t>
  </si>
  <si>
    <t>ZAKUP PROSTORA I KUPNJA OPREME ZA OŠ</t>
  </si>
  <si>
    <t>Projekt 2024</t>
  </si>
  <si>
    <t>5.0.111. Pomoći iz državnog proračuna</t>
  </si>
  <si>
    <t>5.2.11. Pmoći iz županijskog proračuna</t>
  </si>
  <si>
    <t>5.0.12112. pomoći temeljem prijenosa EU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</si>
</sst>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8" tint="-0.249977111117893"/>
        <bgColor indexed="0"/>
      </patternFill>
    </fill>
    <fill>
      <patternFill patternType="solid">
        <fgColor rgb="FF0070C0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-0.499984740745262"/>
        <bgColor indexed="0"/>
      </patternFill>
    </fill>
    <fill>
      <patternFill patternType="solid">
        <fgColor rgb="FF9999FF"/>
        <bgColor indexed="0"/>
      </patternFill>
    </fill>
    <fill>
      <patternFill patternType="solid">
        <fgColor rgb="FFCCCCFF"/>
        <bgColor indexed="0"/>
      </patternFill>
    </fill>
    <fill>
      <patternFill patternType="solid">
        <fgColor rgb="FF99CCFF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8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" fillId="0" borderId="0" xfId="0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 applyProtection="1">
      <alignment vertical="top" wrapText="1" readingOrder="1"/>
      <protection locked="0"/>
    </xf>
    <xf numFmtId="0" fontId="20" fillId="5" borderId="3" xfId="0" applyFont="1" applyFill="1" applyBorder="1" applyAlignment="1" applyProtection="1">
      <alignment wrapText="1" readingOrder="1"/>
      <protection locked="0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0" fontId="20" fillId="8" borderId="3" xfId="0" applyFont="1" applyFill="1" applyBorder="1" applyAlignment="1" applyProtection="1">
      <alignment vertical="top" wrapText="1" readingOrder="1"/>
      <protection locked="0"/>
    </xf>
    <xf numFmtId="0" fontId="20" fillId="10" borderId="3" xfId="0" applyFont="1" applyFill="1" applyBorder="1" applyAlignment="1" applyProtection="1">
      <alignment vertical="top" wrapText="1" readingOrder="1"/>
      <protection locked="0"/>
    </xf>
    <xf numFmtId="0" fontId="20" fillId="12" borderId="3" xfId="0" applyFont="1" applyFill="1" applyBorder="1" applyAlignment="1" applyProtection="1">
      <alignment vertical="top" wrapText="1" readingOrder="1"/>
      <protection locked="0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3" xfId="0" quotePrefix="1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4" fontId="7" fillId="2" borderId="3" xfId="0" quotePrefix="1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wrapText="1"/>
    </xf>
    <xf numFmtId="4" fontId="7" fillId="2" borderId="3" xfId="0" applyNumberFormat="1" applyFont="1" applyFill="1" applyBorder="1" applyAlignment="1">
      <alignment wrapText="1"/>
    </xf>
    <xf numFmtId="4" fontId="7" fillId="2" borderId="3" xfId="0" quotePrefix="1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vertical="center"/>
    </xf>
    <xf numFmtId="0" fontId="8" fillId="4" borderId="3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 wrapText="1"/>
    </xf>
    <xf numFmtId="4" fontId="3" fillId="2" borderId="6" xfId="0" applyNumberFormat="1" applyFont="1" applyFill="1" applyBorder="1" applyAlignment="1">
      <alignment horizontal="right"/>
    </xf>
    <xf numFmtId="4" fontId="0" fillId="0" borderId="0" xfId="0" applyNumberFormat="1"/>
    <xf numFmtId="4" fontId="6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 wrapText="1"/>
    </xf>
    <xf numFmtId="4" fontId="8" fillId="3" borderId="3" xfId="0" applyNumberFormat="1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7" fillId="2" borderId="3" xfId="0" quotePrefix="1" applyNumberFormat="1" applyFont="1" applyFill="1" applyBorder="1" applyAlignment="1">
      <alignment horizontal="right" vertical="center" wrapText="1"/>
    </xf>
    <xf numFmtId="164" fontId="22" fillId="0" borderId="3" xfId="0" applyNumberFormat="1" applyFont="1" applyBorder="1" applyAlignment="1" applyProtection="1">
      <alignment vertical="top" wrapText="1" readingOrder="1"/>
      <protection locked="0"/>
    </xf>
    <xf numFmtId="164" fontId="22" fillId="0" borderId="0" xfId="0" applyNumberFormat="1" applyFont="1" applyAlignment="1" applyProtection="1">
      <alignment vertical="top" wrapText="1" readingOrder="1"/>
      <protection locked="0"/>
    </xf>
    <xf numFmtId="164" fontId="1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2" fillId="0" borderId="0" xfId="0" applyFont="1" applyAlignment="1" applyProtection="1">
      <alignment vertical="top" wrapText="1" readingOrder="1"/>
      <protection locked="0"/>
    </xf>
    <xf numFmtId="164" fontId="19" fillId="0" borderId="3" xfId="0" applyNumberFormat="1" applyFont="1" applyBorder="1" applyAlignment="1" applyProtection="1">
      <alignment vertical="top" wrapText="1" readingOrder="1"/>
      <protection locked="0"/>
    </xf>
    <xf numFmtId="0" fontId="20" fillId="12" borderId="3" xfId="0" applyFont="1" applyFill="1" applyBorder="1" applyAlignment="1" applyProtection="1">
      <alignment horizontal="left" vertical="top" wrapText="1" readingOrder="1"/>
      <protection locked="0"/>
    </xf>
    <xf numFmtId="0" fontId="20" fillId="8" borderId="3" xfId="0" applyFont="1" applyFill="1" applyBorder="1" applyAlignment="1" applyProtection="1">
      <alignment horizontal="left" vertical="top" wrapText="1" readingOrder="1"/>
      <protection locked="0"/>
    </xf>
    <xf numFmtId="0" fontId="19" fillId="0" borderId="3" xfId="0" applyFont="1" applyBorder="1" applyAlignment="1" applyProtection="1">
      <alignment horizontal="left" vertical="top" wrapText="1" readingOrder="1"/>
      <protection locked="0"/>
    </xf>
    <xf numFmtId="164" fontId="20" fillId="12" borderId="3" xfId="0" applyNumberFormat="1" applyFont="1" applyFill="1" applyBorder="1" applyAlignment="1" applyProtection="1">
      <alignment vertical="top" wrapText="1" readingOrder="1"/>
      <protection locked="0"/>
    </xf>
    <xf numFmtId="164" fontId="20" fillId="8" borderId="3" xfId="0" applyNumberFormat="1" applyFont="1" applyFill="1" applyBorder="1" applyAlignment="1" applyProtection="1">
      <alignment vertical="top" wrapText="1" readingOrder="1"/>
      <protection locked="0"/>
    </xf>
    <xf numFmtId="164" fontId="19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24" fillId="0" borderId="3" xfId="0" applyFont="1" applyBorder="1" applyAlignment="1" applyProtection="1">
      <alignment horizontal="center" vertical="center" wrapText="1" readingOrder="1"/>
      <protection locked="0"/>
    </xf>
    <xf numFmtId="164" fontId="21" fillId="7" borderId="3" xfId="0" applyNumberFormat="1" applyFont="1" applyFill="1" applyBorder="1" applyAlignment="1" applyProtection="1">
      <alignment vertical="top" wrapText="1" readingOrder="1"/>
      <protection locked="0"/>
    </xf>
    <xf numFmtId="164" fontId="21" fillId="6" borderId="3" xfId="0" applyNumberFormat="1" applyFont="1" applyFill="1" applyBorder="1" applyAlignment="1" applyProtection="1">
      <alignment vertical="top" wrapText="1" readingOrder="1"/>
      <protection locked="0"/>
    </xf>
    <xf numFmtId="164" fontId="20" fillId="11" borderId="3" xfId="0" applyNumberFormat="1" applyFont="1" applyFill="1" applyBorder="1" applyAlignment="1" applyProtection="1">
      <alignment vertical="top" wrapText="1" readingOrder="1"/>
      <protection locked="0"/>
    </xf>
    <xf numFmtId="164" fontId="20" fillId="10" borderId="3" xfId="0" applyNumberFormat="1" applyFont="1" applyFill="1" applyBorder="1" applyAlignment="1" applyProtection="1">
      <alignment vertical="top" wrapText="1" readingOrder="1"/>
      <protection locked="0"/>
    </xf>
    <xf numFmtId="164" fontId="20" fillId="5" borderId="3" xfId="0" applyNumberFormat="1" applyFont="1" applyFill="1" applyBorder="1" applyAlignment="1" applyProtection="1">
      <alignment wrapText="1" readingOrder="1"/>
      <protection locked="0"/>
    </xf>
    <xf numFmtId="164" fontId="21" fillId="9" borderId="3" xfId="0" applyNumberFormat="1" applyFont="1" applyFill="1" applyBorder="1" applyAlignment="1" applyProtection="1">
      <alignment vertical="top" wrapText="1" readingOrder="1"/>
      <protection locked="0"/>
    </xf>
    <xf numFmtId="0" fontId="19" fillId="0" borderId="3" xfId="0" applyFont="1" applyBorder="1" applyAlignment="1" applyProtection="1">
      <alignment horizontal="left" vertical="center" wrapText="1" readingOrder="1"/>
      <protection locked="0"/>
    </xf>
    <xf numFmtId="0" fontId="20" fillId="10" borderId="3" xfId="0" applyFont="1" applyFill="1" applyBorder="1" applyAlignment="1" applyProtection="1">
      <alignment horizontal="left" vertical="top" wrapText="1" readingOrder="1"/>
      <protection locked="0"/>
    </xf>
    <xf numFmtId="0" fontId="20" fillId="11" borderId="3" xfId="0" applyFont="1" applyFill="1" applyBorder="1" applyAlignment="1" applyProtection="1">
      <alignment horizontal="left" vertical="top" wrapText="1" readingOrder="1"/>
      <protection locked="0"/>
    </xf>
    <xf numFmtId="0" fontId="21" fillId="6" borderId="3" xfId="0" applyFont="1" applyFill="1" applyBorder="1" applyAlignment="1" applyProtection="1">
      <alignment horizontal="left" vertical="top" wrapText="1" readingOrder="1"/>
      <protection locked="0"/>
    </xf>
    <xf numFmtId="0" fontId="21" fillId="7" borderId="3" xfId="0" applyFont="1" applyFill="1" applyBorder="1" applyAlignment="1" applyProtection="1">
      <alignment horizontal="left" vertical="top" wrapText="1" readingOrder="1"/>
      <protection locked="0"/>
    </xf>
    <xf numFmtId="0" fontId="20" fillId="5" borderId="3" xfId="0" applyFont="1" applyFill="1" applyBorder="1" applyAlignment="1" applyProtection="1">
      <alignment horizontal="left" wrapText="1" readingOrder="1"/>
      <protection locked="0"/>
    </xf>
    <xf numFmtId="0" fontId="21" fillId="9" borderId="3" xfId="0" applyFont="1" applyFill="1" applyBorder="1" applyAlignment="1" applyProtection="1">
      <alignment horizontal="left" vertical="top" wrapText="1" readingOrder="1"/>
      <protection locked="0"/>
    </xf>
    <xf numFmtId="164" fontId="19" fillId="0" borderId="4" xfId="0" applyNumberFormat="1" applyFont="1" applyBorder="1" applyAlignment="1" applyProtection="1">
      <alignment vertical="top" wrapText="1" readingOrder="1"/>
      <protection locked="0"/>
    </xf>
    <xf numFmtId="0" fontId="24" fillId="0" borderId="1" xfId="0" applyFont="1" applyBorder="1" applyAlignment="1" applyProtection="1">
      <alignment horizontal="center" vertical="center" wrapText="1" readingOrder="1"/>
      <protection locked="0"/>
    </xf>
    <xf numFmtId="164" fontId="20" fillId="12" borderId="4" xfId="0" applyNumberFormat="1" applyFont="1" applyFill="1" applyBorder="1" applyAlignment="1" applyProtection="1">
      <alignment vertical="top" wrapText="1" readingOrder="1"/>
      <protection locked="0"/>
    </xf>
    <xf numFmtId="164" fontId="20" fillId="8" borderId="4" xfId="0" applyNumberFormat="1" applyFont="1" applyFill="1" applyBorder="1" applyAlignment="1" applyProtection="1">
      <alignment vertical="top" wrapText="1" readingOrder="1"/>
      <protection locked="0"/>
    </xf>
    <xf numFmtId="0" fontId="22" fillId="0" borderId="3" xfId="0" applyFont="1" applyBorder="1" applyAlignment="1" applyProtection="1">
      <alignment horizontal="left" vertical="top" wrapText="1" readingOrder="1"/>
      <protection locked="0"/>
    </xf>
    <xf numFmtId="0" fontId="22" fillId="0" borderId="3" xfId="0" applyFont="1" applyBorder="1" applyAlignment="1" applyProtection="1">
      <alignment vertical="top" wrapText="1" readingOrder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9" fillId="0" borderId="1" xfId="0" applyFont="1" applyBorder="1" applyAlignment="1" applyProtection="1">
      <alignment horizontal="left" vertical="top" wrapText="1" readingOrder="1"/>
      <protection locked="0"/>
    </xf>
    <xf numFmtId="0" fontId="19" fillId="0" borderId="2" xfId="0" applyFont="1" applyBorder="1" applyAlignment="1" applyProtection="1">
      <alignment horizontal="left" vertical="top" wrapText="1" readingOrder="1"/>
      <protection locked="0"/>
    </xf>
    <xf numFmtId="0" fontId="19" fillId="0" borderId="4" xfId="0" applyFont="1" applyBorder="1" applyAlignment="1" applyProtection="1">
      <alignment horizontal="left" vertical="top" wrapText="1" readingOrder="1"/>
      <protection locked="0"/>
    </xf>
    <xf numFmtId="0" fontId="20" fillId="8" borderId="1" xfId="0" applyFont="1" applyFill="1" applyBorder="1" applyAlignment="1" applyProtection="1">
      <alignment horizontal="left" vertical="top" wrapText="1" readingOrder="1"/>
      <protection locked="0"/>
    </xf>
    <xf numFmtId="0" fontId="20" fillId="8" borderId="2" xfId="0" applyFont="1" applyFill="1" applyBorder="1" applyAlignment="1" applyProtection="1">
      <alignment horizontal="left" vertical="top" wrapText="1" readingOrder="1"/>
      <protection locked="0"/>
    </xf>
    <xf numFmtId="0" fontId="20" fillId="8" borderId="4" xfId="0" applyFont="1" applyFill="1" applyBorder="1" applyAlignment="1" applyProtection="1">
      <alignment horizontal="left" vertical="top" wrapText="1" readingOrder="1"/>
      <protection locked="0"/>
    </xf>
    <xf numFmtId="0" fontId="20" fillId="11" borderId="1" xfId="0" applyFont="1" applyFill="1" applyBorder="1" applyAlignment="1" applyProtection="1">
      <alignment horizontal="left" vertical="top" wrapText="1" readingOrder="1"/>
      <protection locked="0"/>
    </xf>
    <xf numFmtId="0" fontId="20" fillId="11" borderId="2" xfId="0" applyFont="1" applyFill="1" applyBorder="1" applyAlignment="1" applyProtection="1">
      <alignment horizontal="left" vertical="top" wrapText="1" readingOrder="1"/>
      <protection locked="0"/>
    </xf>
    <xf numFmtId="0" fontId="20" fillId="11" borderId="4" xfId="0" applyFont="1" applyFill="1" applyBorder="1" applyAlignment="1" applyProtection="1">
      <alignment horizontal="left" vertical="top" wrapText="1" readingOrder="1"/>
      <protection locked="0"/>
    </xf>
    <xf numFmtId="0" fontId="20" fillId="12" borderId="1" xfId="0" applyFont="1" applyFill="1" applyBorder="1" applyAlignment="1" applyProtection="1">
      <alignment horizontal="left" vertical="top" wrapText="1" readingOrder="1"/>
      <protection locked="0"/>
    </xf>
    <xf numFmtId="0" fontId="20" fillId="12" borderId="2" xfId="0" applyFont="1" applyFill="1" applyBorder="1" applyAlignment="1" applyProtection="1">
      <alignment horizontal="left" vertical="top" wrapText="1" readingOrder="1"/>
      <protection locked="0"/>
    </xf>
    <xf numFmtId="0" fontId="20" fillId="12" borderId="4" xfId="0" applyFont="1" applyFill="1" applyBorder="1" applyAlignment="1" applyProtection="1">
      <alignment horizontal="left" vertical="top" wrapText="1" readingOrder="1"/>
      <protection locked="0"/>
    </xf>
    <xf numFmtId="0" fontId="22" fillId="0" borderId="3" xfId="0" applyFont="1" applyBorder="1" applyAlignment="1" applyProtection="1">
      <alignment vertical="top" wrapText="1" readingOrder="1"/>
      <protection locked="0"/>
    </xf>
    <xf numFmtId="0" fontId="23" fillId="0" borderId="3" xfId="0" applyFont="1" applyBorder="1"/>
    <xf numFmtId="0" fontId="22" fillId="0" borderId="1" xfId="0" applyFont="1" applyBorder="1" applyAlignment="1" applyProtection="1">
      <alignment vertical="top" wrapText="1" readingOrder="1"/>
      <protection locked="0"/>
    </xf>
    <xf numFmtId="0" fontId="22" fillId="0" borderId="2" xfId="0" applyFont="1" applyBorder="1" applyAlignment="1" applyProtection="1">
      <alignment vertical="top" wrapText="1" readingOrder="1"/>
      <protection locked="0"/>
    </xf>
    <xf numFmtId="0" fontId="22" fillId="0" borderId="4" xfId="0" applyFont="1" applyBorder="1" applyAlignment="1" applyProtection="1">
      <alignment vertical="top" wrapText="1" readingOrder="1"/>
      <protection locked="0"/>
    </xf>
    <xf numFmtId="0" fontId="25" fillId="0" borderId="1" xfId="0" applyFont="1" applyBorder="1" applyAlignment="1" applyProtection="1">
      <alignment horizontal="left" vertical="top" wrapText="1" readingOrder="1"/>
      <protection locked="0"/>
    </xf>
    <xf numFmtId="0" fontId="25" fillId="0" borderId="2" xfId="0" applyFont="1" applyBorder="1" applyAlignment="1" applyProtection="1">
      <alignment horizontal="left" vertical="top" wrapText="1" readingOrder="1"/>
      <protection locked="0"/>
    </xf>
    <xf numFmtId="0" fontId="25" fillId="0" borderId="4" xfId="0" applyFont="1" applyBorder="1" applyAlignment="1" applyProtection="1">
      <alignment horizontal="left" vertical="top" wrapText="1" readingOrder="1"/>
      <protection locked="0"/>
    </xf>
    <xf numFmtId="0" fontId="20" fillId="10" borderId="1" xfId="0" applyFont="1" applyFill="1" applyBorder="1" applyAlignment="1" applyProtection="1">
      <alignment horizontal="left" vertical="top" wrapText="1" readingOrder="1"/>
      <protection locked="0"/>
    </xf>
    <xf numFmtId="0" fontId="20" fillId="10" borderId="2" xfId="0" applyFont="1" applyFill="1" applyBorder="1" applyAlignment="1" applyProtection="1">
      <alignment horizontal="left" vertical="top" wrapText="1" readingOrder="1"/>
      <protection locked="0"/>
    </xf>
    <xf numFmtId="0" fontId="20" fillId="10" borderId="4" xfId="0" applyFont="1" applyFill="1" applyBorder="1" applyAlignment="1" applyProtection="1">
      <alignment horizontal="left" vertical="top" wrapText="1" readingOrder="1"/>
      <protection locked="0"/>
    </xf>
    <xf numFmtId="0" fontId="5" fillId="0" borderId="5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 readingOrder="1"/>
      <protection locked="0"/>
    </xf>
    <xf numFmtId="0" fontId="19" fillId="0" borderId="2" xfId="0" applyFont="1" applyBorder="1" applyAlignment="1" applyProtection="1">
      <alignment horizontal="left" vertical="center" wrapText="1" readingOrder="1"/>
      <protection locked="0"/>
    </xf>
    <xf numFmtId="0" fontId="19" fillId="0" borderId="4" xfId="0" applyFont="1" applyBorder="1" applyAlignment="1" applyProtection="1">
      <alignment horizontal="left" vertical="center" wrapText="1" readingOrder="1"/>
      <protection locked="0"/>
    </xf>
    <xf numFmtId="0" fontId="20" fillId="5" borderId="1" xfId="0" applyFont="1" applyFill="1" applyBorder="1" applyAlignment="1" applyProtection="1">
      <alignment horizontal="left" wrapText="1" readingOrder="1"/>
      <protection locked="0"/>
    </xf>
    <xf numFmtId="0" fontId="20" fillId="5" borderId="2" xfId="0" applyFont="1" applyFill="1" applyBorder="1" applyAlignment="1" applyProtection="1">
      <alignment horizontal="left" wrapText="1" readingOrder="1"/>
      <protection locked="0"/>
    </xf>
    <xf numFmtId="0" fontId="20" fillId="5" borderId="4" xfId="0" applyFont="1" applyFill="1" applyBorder="1" applyAlignment="1" applyProtection="1">
      <alignment horizontal="left" wrapText="1" readingOrder="1"/>
      <protection locked="0"/>
    </xf>
    <xf numFmtId="0" fontId="21" fillId="9" borderId="1" xfId="0" applyFont="1" applyFill="1" applyBorder="1" applyAlignment="1" applyProtection="1">
      <alignment horizontal="left" vertical="top" wrapText="1" readingOrder="1"/>
      <protection locked="0"/>
    </xf>
    <xf numFmtId="0" fontId="21" fillId="9" borderId="2" xfId="0" applyFont="1" applyFill="1" applyBorder="1" applyAlignment="1" applyProtection="1">
      <alignment horizontal="left" vertical="top" wrapText="1" readingOrder="1"/>
      <protection locked="0"/>
    </xf>
    <xf numFmtId="0" fontId="21" fillId="9" borderId="4" xfId="0" applyFont="1" applyFill="1" applyBorder="1" applyAlignment="1" applyProtection="1">
      <alignment horizontal="left" vertical="top" wrapText="1" readingOrder="1"/>
      <protection locked="0"/>
    </xf>
    <xf numFmtId="0" fontId="21" fillId="6" borderId="1" xfId="0" applyFont="1" applyFill="1" applyBorder="1" applyAlignment="1" applyProtection="1">
      <alignment horizontal="left" vertical="top" wrapText="1" readingOrder="1"/>
      <protection locked="0"/>
    </xf>
    <xf numFmtId="0" fontId="21" fillId="6" borderId="2" xfId="0" applyFont="1" applyFill="1" applyBorder="1" applyAlignment="1" applyProtection="1">
      <alignment horizontal="left" vertical="top" wrapText="1" readingOrder="1"/>
      <protection locked="0"/>
    </xf>
    <xf numFmtId="0" fontId="21" fillId="6" borderId="4" xfId="0" applyFont="1" applyFill="1" applyBorder="1" applyAlignment="1" applyProtection="1">
      <alignment horizontal="left" vertical="top" wrapText="1" readingOrder="1"/>
      <protection locked="0"/>
    </xf>
    <xf numFmtId="0" fontId="21" fillId="7" borderId="1" xfId="0" applyFont="1" applyFill="1" applyBorder="1" applyAlignment="1" applyProtection="1">
      <alignment horizontal="left" vertical="top" wrapText="1" readingOrder="1"/>
      <protection locked="0"/>
    </xf>
    <xf numFmtId="0" fontId="21" fillId="7" borderId="2" xfId="0" applyFont="1" applyFill="1" applyBorder="1" applyAlignment="1" applyProtection="1">
      <alignment horizontal="left" vertical="top" wrapText="1" readingOrder="1"/>
      <protection locked="0"/>
    </xf>
    <xf numFmtId="0" fontId="21" fillId="7" borderId="4" xfId="0" applyFont="1" applyFill="1" applyBorder="1" applyAlignment="1" applyProtection="1">
      <alignment horizontal="left" vertical="top" wrapText="1" readingOrder="1"/>
      <protection locked="0"/>
    </xf>
    <xf numFmtId="0" fontId="26" fillId="0" borderId="3" xfId="0" applyFont="1" applyBorder="1"/>
    <xf numFmtId="4" fontId="26" fillId="0" borderId="3" xfId="0" applyNumberFormat="1" applyFont="1" applyBorder="1" applyAlignment="1">
      <alignment horizontal="right"/>
    </xf>
  </cellXfs>
  <cellStyles count="2">
    <cellStyle name="Normalno" xfId="0" builtinId="0"/>
    <cellStyle name="Normalno 2" xfId="1" xr:uid="{3E7AD7BE-26CD-4A29-974C-D83E6CEFF166}"/>
  </cellStyles>
  <dxfs count="0"/>
  <tableStyles count="0" defaultTableStyle="TableStyleMedium2" defaultPivotStyle="PivotStyleLight16"/>
  <colors>
    <mruColors>
      <color rgb="FFCCCCFF"/>
      <color rgb="FF99CCFF"/>
      <color rgb="FF99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opLeftCell="A4" workbookViewId="0">
      <selection activeCell="K12" sqref="K12"/>
    </sheetView>
  </sheetViews>
  <sheetFormatPr defaultRowHeight="15" x14ac:dyDescent="0.25"/>
  <cols>
    <col min="5" max="5" width="25.28515625" customWidth="1"/>
    <col min="6" max="6" width="18.7109375" customWidth="1"/>
    <col min="7" max="7" width="18" customWidth="1"/>
    <col min="8" max="8" width="19.28515625" customWidth="1"/>
    <col min="9" max="10" width="22.28515625" customWidth="1"/>
    <col min="13" max="13" width="9.85546875" bestFit="1" customWidth="1"/>
  </cols>
  <sheetData>
    <row r="1" spans="1:13" ht="42" customHeight="1" x14ac:dyDescent="0.25">
      <c r="A1" s="126" t="s">
        <v>457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3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3" ht="15.75" x14ac:dyDescent="0.25">
      <c r="A3" s="126" t="s">
        <v>18</v>
      </c>
      <c r="B3" s="126"/>
      <c r="C3" s="126"/>
      <c r="D3" s="126"/>
      <c r="E3" s="126"/>
      <c r="F3" s="126"/>
      <c r="G3" s="126"/>
      <c r="H3" s="126"/>
      <c r="I3" s="127"/>
      <c r="J3" s="127"/>
    </row>
    <row r="4" spans="1:13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3" ht="15.75" x14ac:dyDescent="0.25">
      <c r="A5" s="126" t="s">
        <v>22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3" ht="18" x14ac:dyDescent="0.25">
      <c r="A6" s="1"/>
      <c r="B6" s="2"/>
      <c r="C6" s="2"/>
      <c r="D6" s="2"/>
      <c r="E6" s="6"/>
      <c r="F6" s="6"/>
      <c r="G6" s="7"/>
      <c r="H6" s="7"/>
      <c r="I6" s="7"/>
      <c r="J6" s="26" t="s">
        <v>27</v>
      </c>
    </row>
    <row r="7" spans="1:13" ht="25.5" x14ac:dyDescent="0.25">
      <c r="A7" s="19"/>
      <c r="B7" s="20"/>
      <c r="C7" s="20"/>
      <c r="D7" s="21"/>
      <c r="E7" s="22"/>
      <c r="F7" s="3" t="s">
        <v>458</v>
      </c>
      <c r="G7" s="3" t="s">
        <v>461</v>
      </c>
      <c r="H7" s="3" t="s">
        <v>464</v>
      </c>
      <c r="I7" s="3" t="s">
        <v>79</v>
      </c>
      <c r="J7" s="3" t="s">
        <v>465</v>
      </c>
      <c r="M7" s="81"/>
    </row>
    <row r="8" spans="1:13" x14ac:dyDescent="0.25">
      <c r="A8" s="129" t="s">
        <v>0</v>
      </c>
      <c r="B8" s="130"/>
      <c r="C8" s="130"/>
      <c r="D8" s="130"/>
      <c r="E8" s="131"/>
      <c r="F8" s="83">
        <f>F9+F10</f>
        <v>2133488.69</v>
      </c>
      <c r="G8" s="83">
        <f>G9+G10</f>
        <v>2360645</v>
      </c>
      <c r="H8" s="61">
        <f>H9+H10</f>
        <v>2339089</v>
      </c>
      <c r="I8" s="61">
        <f t="shared" ref="I8:J8" si="0">I9+I10</f>
        <v>2339089</v>
      </c>
      <c r="J8" s="61">
        <f t="shared" si="0"/>
        <v>2339089</v>
      </c>
    </row>
    <row r="9" spans="1:13" x14ac:dyDescent="0.25">
      <c r="A9" s="132" t="s">
        <v>28</v>
      </c>
      <c r="B9" s="133"/>
      <c r="C9" s="133"/>
      <c r="D9" s="133"/>
      <c r="E9" s="125"/>
      <c r="F9" s="84">
        <v>2133488.69</v>
      </c>
      <c r="G9" s="84">
        <v>2360645</v>
      </c>
      <c r="H9" s="82">
        <v>2339089</v>
      </c>
      <c r="I9" s="82">
        <v>2339089</v>
      </c>
      <c r="J9" s="82">
        <v>2339089</v>
      </c>
    </row>
    <row r="10" spans="1:13" x14ac:dyDescent="0.25">
      <c r="A10" s="124" t="s">
        <v>29</v>
      </c>
      <c r="B10" s="125"/>
      <c r="C10" s="125"/>
      <c r="D10" s="125"/>
      <c r="E10" s="125"/>
      <c r="F10" s="84">
        <v>0</v>
      </c>
      <c r="G10" s="84">
        <v>0</v>
      </c>
      <c r="H10" s="82">
        <v>0</v>
      </c>
      <c r="I10" s="82">
        <v>0</v>
      </c>
      <c r="J10" s="82">
        <v>0</v>
      </c>
    </row>
    <row r="11" spans="1:13" x14ac:dyDescent="0.25">
      <c r="A11" s="27" t="s">
        <v>1</v>
      </c>
      <c r="B11" s="32"/>
      <c r="C11" s="32"/>
      <c r="D11" s="32"/>
      <c r="E11" s="32"/>
      <c r="F11" s="83">
        <f>F12+F13</f>
        <v>2105330.1800000002</v>
      </c>
      <c r="G11" s="83">
        <f>G12+G13</f>
        <v>2360645</v>
      </c>
      <c r="H11" s="61">
        <f t="shared" ref="H11" si="1">H12+H13</f>
        <v>2339089</v>
      </c>
      <c r="I11" s="61">
        <f t="shared" ref="I11:J11" si="2">I12+I13</f>
        <v>2339089</v>
      </c>
      <c r="J11" s="61">
        <f t="shared" si="2"/>
        <v>2339089</v>
      </c>
    </row>
    <row r="12" spans="1:13" x14ac:dyDescent="0.25">
      <c r="A12" s="134" t="s">
        <v>30</v>
      </c>
      <c r="B12" s="133"/>
      <c r="C12" s="133"/>
      <c r="D12" s="133"/>
      <c r="E12" s="133"/>
      <c r="F12" s="85">
        <v>2060974.2</v>
      </c>
      <c r="G12" s="85">
        <v>2323095</v>
      </c>
      <c r="H12" s="82">
        <v>2297914</v>
      </c>
      <c r="I12" s="82">
        <v>2297914</v>
      </c>
      <c r="J12" s="82">
        <v>2297914</v>
      </c>
    </row>
    <row r="13" spans="1:13" x14ac:dyDescent="0.25">
      <c r="A13" s="124" t="s">
        <v>31</v>
      </c>
      <c r="B13" s="125"/>
      <c r="C13" s="125"/>
      <c r="D13" s="125"/>
      <c r="E13" s="125"/>
      <c r="F13" s="84">
        <v>44355.98</v>
      </c>
      <c r="G13" s="84">
        <v>37550</v>
      </c>
      <c r="H13" s="82">
        <v>41175</v>
      </c>
      <c r="I13" s="82">
        <v>41175</v>
      </c>
      <c r="J13" s="82">
        <v>41175</v>
      </c>
    </row>
    <row r="14" spans="1:13" x14ac:dyDescent="0.25">
      <c r="A14" s="135" t="s">
        <v>52</v>
      </c>
      <c r="B14" s="130"/>
      <c r="C14" s="130"/>
      <c r="D14" s="130"/>
      <c r="E14" s="130"/>
      <c r="F14" s="86">
        <f>F8-F11</f>
        <v>28158.509999999776</v>
      </c>
      <c r="G14" s="86">
        <f>G8-G11</f>
        <v>0</v>
      </c>
      <c r="H14" s="61">
        <f t="shared" ref="H14:J14" si="3">H8-H11</f>
        <v>0</v>
      </c>
      <c r="I14" s="61">
        <f t="shared" si="3"/>
        <v>0</v>
      </c>
      <c r="J14" s="61">
        <f t="shared" si="3"/>
        <v>0</v>
      </c>
    </row>
    <row r="15" spans="1:13" ht="18" x14ac:dyDescent="0.25">
      <c r="A15" s="4"/>
      <c r="B15" s="15"/>
      <c r="C15" s="15"/>
      <c r="D15" s="15"/>
      <c r="E15" s="15"/>
      <c r="F15" s="15"/>
      <c r="G15" s="15"/>
      <c r="H15" s="16"/>
      <c r="I15" s="16"/>
      <c r="J15" s="16"/>
    </row>
    <row r="16" spans="1:13" ht="15.75" x14ac:dyDescent="0.25">
      <c r="A16" s="126" t="s">
        <v>23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ht="18" x14ac:dyDescent="0.25">
      <c r="A17" s="4"/>
      <c r="B17" s="15"/>
      <c r="C17" s="15"/>
      <c r="D17" s="15"/>
      <c r="E17" s="15"/>
      <c r="F17" s="15"/>
      <c r="G17" s="15"/>
      <c r="H17" s="16"/>
      <c r="I17" s="16"/>
      <c r="J17" s="16"/>
    </row>
    <row r="18" spans="1:10" ht="25.5" x14ac:dyDescent="0.25">
      <c r="A18" s="19"/>
      <c r="B18" s="20"/>
      <c r="C18" s="20"/>
      <c r="D18" s="21"/>
      <c r="E18" s="22"/>
      <c r="F18" s="3" t="s">
        <v>458</v>
      </c>
      <c r="G18" s="3" t="s">
        <v>461</v>
      </c>
      <c r="H18" s="3" t="s">
        <v>464</v>
      </c>
      <c r="I18" s="3" t="s">
        <v>79</v>
      </c>
      <c r="J18" s="3" t="s">
        <v>465</v>
      </c>
    </row>
    <row r="19" spans="1:10" x14ac:dyDescent="0.25">
      <c r="A19" s="124" t="s">
        <v>32</v>
      </c>
      <c r="B19" s="125"/>
      <c r="C19" s="125"/>
      <c r="D19" s="125"/>
      <c r="E19" s="125"/>
      <c r="F19" s="77">
        <v>0</v>
      </c>
      <c r="G19" s="24">
        <v>0</v>
      </c>
      <c r="H19" s="24">
        <v>0</v>
      </c>
      <c r="I19" s="24">
        <v>0</v>
      </c>
      <c r="J19" s="33">
        <v>0</v>
      </c>
    </row>
    <row r="20" spans="1:10" x14ac:dyDescent="0.25">
      <c r="A20" s="124" t="s">
        <v>33</v>
      </c>
      <c r="B20" s="125"/>
      <c r="C20" s="125"/>
      <c r="D20" s="125"/>
      <c r="E20" s="125"/>
      <c r="F20" s="77">
        <v>0</v>
      </c>
      <c r="G20" s="24">
        <v>0</v>
      </c>
      <c r="H20" s="24">
        <v>0</v>
      </c>
      <c r="I20" s="24">
        <v>0</v>
      </c>
      <c r="J20" s="33">
        <v>0</v>
      </c>
    </row>
    <row r="21" spans="1:10" x14ac:dyDescent="0.25">
      <c r="A21" s="135" t="s">
        <v>2</v>
      </c>
      <c r="B21" s="130"/>
      <c r="C21" s="130"/>
      <c r="D21" s="130"/>
      <c r="E21" s="130"/>
      <c r="F21" s="60">
        <v>0</v>
      </c>
      <c r="G21" s="23">
        <f t="shared" ref="G21:J21" si="4">G19-G20</f>
        <v>0</v>
      </c>
      <c r="H21" s="23">
        <f t="shared" si="4"/>
        <v>0</v>
      </c>
      <c r="I21" s="23">
        <f t="shared" si="4"/>
        <v>0</v>
      </c>
      <c r="J21" s="23">
        <f t="shared" si="4"/>
        <v>0</v>
      </c>
    </row>
    <row r="22" spans="1:10" x14ac:dyDescent="0.25">
      <c r="A22" s="135" t="s">
        <v>53</v>
      </c>
      <c r="B22" s="130"/>
      <c r="C22" s="130"/>
      <c r="D22" s="130"/>
      <c r="E22" s="130"/>
      <c r="F22" s="60">
        <v>0</v>
      </c>
      <c r="G22" s="23">
        <v>0</v>
      </c>
      <c r="H22" s="23">
        <v>0</v>
      </c>
      <c r="I22" s="23">
        <v>0</v>
      </c>
      <c r="J22" s="23">
        <v>0</v>
      </c>
    </row>
    <row r="23" spans="1:10" ht="18" x14ac:dyDescent="0.25">
      <c r="A23" s="14"/>
      <c r="B23" s="15"/>
      <c r="C23" s="15"/>
      <c r="D23" s="15"/>
      <c r="E23" s="15"/>
      <c r="F23" s="15"/>
      <c r="G23" s="15"/>
      <c r="H23" s="16"/>
      <c r="I23" s="16"/>
      <c r="J23" s="16"/>
    </row>
    <row r="24" spans="1:10" ht="15.75" x14ac:dyDescent="0.25">
      <c r="A24" s="126" t="s">
        <v>54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ht="15.75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25.5" x14ac:dyDescent="0.25">
      <c r="A26" s="19"/>
      <c r="B26" s="20"/>
      <c r="C26" s="20"/>
      <c r="D26" s="21"/>
      <c r="E26" s="22"/>
      <c r="F26" s="3" t="s">
        <v>458</v>
      </c>
      <c r="G26" s="3" t="s">
        <v>461</v>
      </c>
      <c r="H26" s="3" t="s">
        <v>464</v>
      </c>
      <c r="I26" s="3" t="s">
        <v>79</v>
      </c>
      <c r="J26" s="3" t="s">
        <v>465</v>
      </c>
    </row>
    <row r="27" spans="1:10" ht="15" customHeight="1" x14ac:dyDescent="0.25">
      <c r="A27" s="138" t="s">
        <v>55</v>
      </c>
      <c r="B27" s="139"/>
      <c r="C27" s="139"/>
      <c r="D27" s="139"/>
      <c r="E27" s="139"/>
      <c r="F27" s="78">
        <v>0</v>
      </c>
      <c r="G27" s="34">
        <v>0</v>
      </c>
      <c r="H27" s="34">
        <v>0</v>
      </c>
      <c r="I27" s="34">
        <v>0</v>
      </c>
      <c r="J27" s="35">
        <v>0</v>
      </c>
    </row>
    <row r="28" spans="1:10" ht="15" customHeight="1" x14ac:dyDescent="0.25">
      <c r="A28" s="135" t="s">
        <v>56</v>
      </c>
      <c r="B28" s="130"/>
      <c r="C28" s="130"/>
      <c r="D28" s="130"/>
      <c r="E28" s="130"/>
      <c r="F28" s="79">
        <v>0</v>
      </c>
      <c r="G28" s="36">
        <f t="shared" ref="G28:J28" si="5">G22+G27</f>
        <v>0</v>
      </c>
      <c r="H28" s="36">
        <f t="shared" si="5"/>
        <v>0</v>
      </c>
      <c r="I28" s="36">
        <f t="shared" si="5"/>
        <v>0</v>
      </c>
      <c r="J28" s="37">
        <f t="shared" si="5"/>
        <v>0</v>
      </c>
    </row>
    <row r="29" spans="1:10" ht="45" customHeight="1" x14ac:dyDescent="0.25">
      <c r="A29" s="129" t="s">
        <v>57</v>
      </c>
      <c r="B29" s="140"/>
      <c r="C29" s="140"/>
      <c r="D29" s="140"/>
      <c r="E29" s="140"/>
      <c r="F29" s="79">
        <v>0</v>
      </c>
      <c r="G29" s="36">
        <v>0</v>
      </c>
      <c r="H29" s="36">
        <v>0</v>
      </c>
      <c r="I29" s="36">
        <v>0</v>
      </c>
      <c r="J29" s="37">
        <v>0</v>
      </c>
    </row>
    <row r="30" spans="1:10" ht="15.75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41" t="s">
        <v>51</v>
      </c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ht="18" x14ac:dyDescent="0.25">
      <c r="A32" s="40"/>
      <c r="B32" s="41"/>
      <c r="C32" s="41"/>
      <c r="D32" s="41"/>
      <c r="E32" s="41"/>
      <c r="F32" s="41"/>
      <c r="G32" s="41"/>
      <c r="H32" s="42"/>
      <c r="I32" s="42"/>
      <c r="J32" s="42"/>
    </row>
    <row r="33" spans="1:10" ht="25.5" x14ac:dyDescent="0.25">
      <c r="A33" s="43"/>
      <c r="B33" s="44"/>
      <c r="C33" s="44"/>
      <c r="D33" s="45"/>
      <c r="E33" s="46"/>
      <c r="F33" s="3" t="s">
        <v>458</v>
      </c>
      <c r="G33" s="3" t="s">
        <v>461</v>
      </c>
      <c r="H33" s="3" t="s">
        <v>464</v>
      </c>
      <c r="I33" s="3" t="s">
        <v>79</v>
      </c>
      <c r="J33" s="3" t="s">
        <v>465</v>
      </c>
    </row>
    <row r="34" spans="1:10" x14ac:dyDescent="0.25">
      <c r="A34" s="138" t="s">
        <v>55</v>
      </c>
      <c r="B34" s="139"/>
      <c r="C34" s="139"/>
      <c r="D34" s="139"/>
      <c r="E34" s="139"/>
      <c r="F34" s="34">
        <v>0</v>
      </c>
      <c r="G34" s="34">
        <v>0</v>
      </c>
      <c r="H34" s="34">
        <v>0</v>
      </c>
      <c r="I34" s="34">
        <f>H37</f>
        <v>0</v>
      </c>
      <c r="J34" s="35">
        <f>I37</f>
        <v>0</v>
      </c>
    </row>
    <row r="35" spans="1:10" ht="28.5" customHeight="1" x14ac:dyDescent="0.25">
      <c r="A35" s="138" t="s">
        <v>58</v>
      </c>
      <c r="B35" s="139"/>
      <c r="C35" s="139"/>
      <c r="D35" s="139"/>
      <c r="E35" s="139"/>
      <c r="F35" s="34">
        <v>0</v>
      </c>
      <c r="G35" s="34">
        <v>0</v>
      </c>
      <c r="H35" s="34">
        <v>0</v>
      </c>
      <c r="I35" s="34">
        <v>0</v>
      </c>
      <c r="J35" s="35">
        <v>0</v>
      </c>
    </row>
    <row r="36" spans="1:10" x14ac:dyDescent="0.25">
      <c r="A36" s="138" t="s">
        <v>59</v>
      </c>
      <c r="B36" s="142"/>
      <c r="C36" s="142"/>
      <c r="D36" s="142"/>
      <c r="E36" s="142"/>
      <c r="F36" s="34">
        <v>0</v>
      </c>
      <c r="G36" s="34">
        <v>0</v>
      </c>
      <c r="H36" s="34">
        <v>0</v>
      </c>
      <c r="I36" s="34">
        <v>0</v>
      </c>
      <c r="J36" s="35">
        <v>0</v>
      </c>
    </row>
    <row r="37" spans="1:10" ht="15" customHeight="1" x14ac:dyDescent="0.25">
      <c r="A37" s="135" t="s">
        <v>56</v>
      </c>
      <c r="B37" s="130"/>
      <c r="C37" s="130"/>
      <c r="D37" s="130"/>
      <c r="E37" s="130"/>
      <c r="F37" s="25">
        <v>0</v>
      </c>
      <c r="G37" s="25">
        <v>0</v>
      </c>
      <c r="H37" s="25">
        <v>0</v>
      </c>
      <c r="I37" s="25">
        <v>0</v>
      </c>
      <c r="J37" s="47">
        <v>0</v>
      </c>
    </row>
    <row r="38" spans="1:10" ht="17.25" customHeight="1" x14ac:dyDescent="0.25"/>
    <row r="39" spans="1:10" x14ac:dyDescent="0.25">
      <c r="A39" s="136"/>
      <c r="B39" s="137"/>
      <c r="C39" s="137"/>
      <c r="D39" s="137"/>
      <c r="E39" s="137"/>
      <c r="F39" s="137"/>
      <c r="G39" s="137"/>
      <c r="H39" s="137"/>
      <c r="I39" s="137"/>
      <c r="J39" s="13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opLeftCell="A16" zoomScaleNormal="100" workbookViewId="0">
      <selection activeCell="M14" sqref="M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7109375" customWidth="1"/>
    <col min="4" max="8" width="17.42578125" customWidth="1"/>
    <col min="10" max="10" width="11.7109375" bestFit="1" customWidth="1"/>
  </cols>
  <sheetData>
    <row r="1" spans="1:10" ht="42" customHeight="1" x14ac:dyDescent="0.25">
      <c r="A1" s="126" t="s">
        <v>457</v>
      </c>
      <c r="B1" s="126"/>
      <c r="C1" s="126"/>
      <c r="D1" s="126"/>
      <c r="E1" s="126"/>
      <c r="F1" s="126"/>
      <c r="G1" s="126"/>
      <c r="H1" s="126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26" t="s">
        <v>18</v>
      </c>
      <c r="B3" s="126"/>
      <c r="C3" s="126"/>
      <c r="D3" s="126"/>
      <c r="E3" s="126"/>
      <c r="F3" s="126"/>
      <c r="G3" s="126"/>
      <c r="H3" s="126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26" t="s">
        <v>4</v>
      </c>
      <c r="B5" s="126"/>
      <c r="C5" s="126"/>
      <c r="D5" s="126"/>
      <c r="E5" s="126"/>
      <c r="F5" s="126"/>
      <c r="G5" s="126"/>
      <c r="H5" s="126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26" t="s">
        <v>34</v>
      </c>
      <c r="B7" s="126"/>
      <c r="C7" s="126"/>
      <c r="D7" s="126"/>
      <c r="E7" s="126"/>
      <c r="F7" s="126"/>
      <c r="G7" s="126"/>
      <c r="H7" s="126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3" t="s">
        <v>5</v>
      </c>
      <c r="B9" s="12" t="s">
        <v>6</v>
      </c>
      <c r="C9" s="12" t="s">
        <v>3</v>
      </c>
      <c r="D9" s="13" t="s">
        <v>458</v>
      </c>
      <c r="E9" s="13" t="s">
        <v>461</v>
      </c>
      <c r="F9" s="13" t="s">
        <v>462</v>
      </c>
      <c r="G9" s="13" t="s">
        <v>80</v>
      </c>
      <c r="H9" s="13" t="s">
        <v>463</v>
      </c>
    </row>
    <row r="10" spans="1:10" x14ac:dyDescent="0.25">
      <c r="A10" s="62"/>
      <c r="B10" s="63"/>
      <c r="C10" s="64" t="s">
        <v>0</v>
      </c>
      <c r="D10" s="70">
        <v>2133488.69</v>
      </c>
      <c r="E10" s="65">
        <f>E11+E17</f>
        <v>2360645</v>
      </c>
      <c r="F10" s="65">
        <f>F11+F17</f>
        <v>2339089</v>
      </c>
      <c r="G10" s="65">
        <f t="shared" ref="G10:H10" si="0">G11+G17</f>
        <v>2339089</v>
      </c>
      <c r="H10" s="65">
        <f t="shared" si="0"/>
        <v>2339089</v>
      </c>
    </row>
    <row r="11" spans="1:10" ht="15.75" customHeight="1" x14ac:dyDescent="0.25">
      <c r="A11" s="8">
        <v>6</v>
      </c>
      <c r="B11" s="8"/>
      <c r="C11" s="8" t="s">
        <v>7</v>
      </c>
      <c r="D11" s="71">
        <f>D12+D13+D14+D15+D16</f>
        <v>2133488.69</v>
      </c>
      <c r="E11" s="51">
        <f>E12+E13+E14+E15+E16</f>
        <v>2360645</v>
      </c>
      <c r="F11" s="51">
        <f>F12+F13+F14+F15+F16</f>
        <v>2339089</v>
      </c>
      <c r="G11" s="51">
        <f t="shared" ref="G11:H11" si="1">G12+G13+G14+G15+G16</f>
        <v>2339089</v>
      </c>
      <c r="H11" s="51">
        <f t="shared" si="1"/>
        <v>2339089</v>
      </c>
    </row>
    <row r="12" spans="1:10" ht="38.25" x14ac:dyDescent="0.25">
      <c r="A12" s="8"/>
      <c r="B12" s="11">
        <v>63</v>
      </c>
      <c r="C12" s="11" t="s">
        <v>24</v>
      </c>
      <c r="D12" s="72">
        <v>1733247.22</v>
      </c>
      <c r="E12" s="48">
        <v>1909568</v>
      </c>
      <c r="F12" s="48">
        <v>1913047</v>
      </c>
      <c r="G12" s="48">
        <v>1913047</v>
      </c>
      <c r="H12" s="48">
        <v>1913047</v>
      </c>
    </row>
    <row r="13" spans="1:10" x14ac:dyDescent="0.25">
      <c r="A13" s="9"/>
      <c r="B13" s="9">
        <v>64</v>
      </c>
      <c r="C13" s="9" t="s">
        <v>76</v>
      </c>
      <c r="D13" s="73">
        <v>0.74</v>
      </c>
      <c r="E13" s="48">
        <v>1</v>
      </c>
      <c r="F13" s="48">
        <v>0</v>
      </c>
      <c r="G13" s="48">
        <v>0</v>
      </c>
      <c r="H13" s="48">
        <v>0</v>
      </c>
      <c r="I13" s="80"/>
      <c r="J13" s="81"/>
    </row>
    <row r="14" spans="1:10" ht="28.5" customHeight="1" x14ac:dyDescent="0.25">
      <c r="A14" s="9"/>
      <c r="B14" s="9">
        <v>65</v>
      </c>
      <c r="C14" s="87" t="s">
        <v>78</v>
      </c>
      <c r="D14" s="76">
        <v>69159.259999999995</v>
      </c>
      <c r="E14" s="48">
        <v>81032</v>
      </c>
      <c r="F14" s="48">
        <v>71100</v>
      </c>
      <c r="G14" s="48">
        <v>71100</v>
      </c>
      <c r="H14" s="48">
        <v>71100</v>
      </c>
    </row>
    <row r="15" spans="1:10" ht="38.25" x14ac:dyDescent="0.25">
      <c r="A15" s="9"/>
      <c r="B15" s="9">
        <v>66</v>
      </c>
      <c r="C15" s="87" t="s">
        <v>77</v>
      </c>
      <c r="D15" s="76">
        <v>22171.5</v>
      </c>
      <c r="E15" s="48">
        <v>17460</v>
      </c>
      <c r="F15" s="48">
        <v>20000</v>
      </c>
      <c r="G15" s="48">
        <v>20000</v>
      </c>
      <c r="H15" s="48">
        <v>20000</v>
      </c>
    </row>
    <row r="16" spans="1:10" x14ac:dyDescent="0.25">
      <c r="A16" s="9"/>
      <c r="B16" s="9">
        <v>67</v>
      </c>
      <c r="C16" s="11" t="s">
        <v>62</v>
      </c>
      <c r="D16" s="72">
        <v>308909.96999999997</v>
      </c>
      <c r="E16" s="48">
        <v>352584</v>
      </c>
      <c r="F16" s="48">
        <v>334942</v>
      </c>
      <c r="G16" s="48">
        <v>334942</v>
      </c>
      <c r="H16" s="48">
        <v>334942</v>
      </c>
    </row>
    <row r="17" spans="1:8" ht="25.5" x14ac:dyDescent="0.25">
      <c r="A17" s="10">
        <v>7</v>
      </c>
      <c r="B17" s="10"/>
      <c r="C17" s="17" t="s">
        <v>8</v>
      </c>
      <c r="D17" s="71">
        <v>0</v>
      </c>
      <c r="E17" s="51">
        <v>0</v>
      </c>
      <c r="F17" s="51">
        <v>0</v>
      </c>
      <c r="G17" s="51">
        <v>0</v>
      </c>
      <c r="H17" s="51">
        <v>0</v>
      </c>
    </row>
    <row r="20" spans="1:8" ht="15.75" x14ac:dyDescent="0.25">
      <c r="A20" s="126" t="s">
        <v>35</v>
      </c>
      <c r="B20" s="143"/>
      <c r="C20" s="143"/>
      <c r="D20" s="143"/>
      <c r="E20" s="143"/>
      <c r="F20" s="143"/>
      <c r="G20" s="143"/>
      <c r="H20" s="143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3" t="s">
        <v>5</v>
      </c>
      <c r="B22" s="12" t="s">
        <v>6</v>
      </c>
      <c r="C22" s="12" t="s">
        <v>9</v>
      </c>
      <c r="D22" s="13" t="s">
        <v>458</v>
      </c>
      <c r="E22" s="13" t="s">
        <v>461</v>
      </c>
      <c r="F22" s="13" t="s">
        <v>462</v>
      </c>
      <c r="G22" s="13" t="s">
        <v>80</v>
      </c>
      <c r="H22" s="13" t="s">
        <v>463</v>
      </c>
    </row>
    <row r="23" spans="1:8" x14ac:dyDescent="0.25">
      <c r="A23" s="62"/>
      <c r="B23" s="63"/>
      <c r="C23" s="64" t="s">
        <v>1</v>
      </c>
      <c r="D23" s="70">
        <f>D24+D30</f>
        <v>2105330.1799999997</v>
      </c>
      <c r="E23" s="70">
        <f>E30+E24</f>
        <v>2360645</v>
      </c>
      <c r="F23" s="65">
        <f>F24+F30</f>
        <v>2339089</v>
      </c>
      <c r="G23" s="65">
        <f t="shared" ref="G23:H23" si="2">G24+G30</f>
        <v>2339089</v>
      </c>
      <c r="H23" s="65">
        <f t="shared" si="2"/>
        <v>2339089</v>
      </c>
    </row>
    <row r="24" spans="1:8" s="50" customFormat="1" ht="15.75" customHeight="1" x14ac:dyDescent="0.25">
      <c r="A24" s="8">
        <v>3</v>
      </c>
      <c r="B24" s="8"/>
      <c r="C24" s="8" t="s">
        <v>10</v>
      </c>
      <c r="D24" s="71">
        <f>D25+D26+D27+D28+D29</f>
        <v>2060974.1999999997</v>
      </c>
      <c r="E24" s="51">
        <f>E25+E26+E27+E28+E29</f>
        <v>2323095</v>
      </c>
      <c r="F24" s="51">
        <f>F25+F26+F27+F28+F29</f>
        <v>2297914</v>
      </c>
      <c r="G24" s="51">
        <f t="shared" ref="G24:H24" si="3">G25+G26+G27+G28+G29</f>
        <v>2297914</v>
      </c>
      <c r="H24" s="51">
        <f t="shared" si="3"/>
        <v>2297914</v>
      </c>
    </row>
    <row r="25" spans="1:8" ht="15.75" customHeight="1" x14ac:dyDescent="0.25">
      <c r="A25" s="8"/>
      <c r="B25" s="11">
        <v>31</v>
      </c>
      <c r="C25" s="11" t="s">
        <v>11</v>
      </c>
      <c r="D25" s="72">
        <v>1742050.63</v>
      </c>
      <c r="E25" s="48">
        <v>1988321</v>
      </c>
      <c r="F25" s="48">
        <v>2004325</v>
      </c>
      <c r="G25" s="48">
        <v>2004325</v>
      </c>
      <c r="H25" s="48">
        <v>2004325</v>
      </c>
    </row>
    <row r="26" spans="1:8" x14ac:dyDescent="0.25">
      <c r="A26" s="9"/>
      <c r="B26" s="9">
        <v>32</v>
      </c>
      <c r="C26" s="9" t="s">
        <v>19</v>
      </c>
      <c r="D26" s="73">
        <v>264186.98</v>
      </c>
      <c r="E26" s="48">
        <v>289324</v>
      </c>
      <c r="F26" s="48">
        <v>278589</v>
      </c>
      <c r="G26" s="48">
        <v>278589</v>
      </c>
      <c r="H26" s="48">
        <v>278589</v>
      </c>
    </row>
    <row r="27" spans="1:8" x14ac:dyDescent="0.25">
      <c r="A27" s="9"/>
      <c r="B27" s="9">
        <v>34</v>
      </c>
      <c r="C27" s="9" t="s">
        <v>60</v>
      </c>
      <c r="D27" s="73">
        <v>1989.46</v>
      </c>
      <c r="E27" s="48">
        <v>450</v>
      </c>
      <c r="F27" s="48">
        <v>0</v>
      </c>
      <c r="G27" s="48">
        <v>0</v>
      </c>
      <c r="H27" s="48">
        <v>0</v>
      </c>
    </row>
    <row r="28" spans="1:8" ht="38.25" x14ac:dyDescent="0.25">
      <c r="A28" s="9"/>
      <c r="B28" s="9">
        <v>37</v>
      </c>
      <c r="C28" s="87" t="s">
        <v>75</v>
      </c>
      <c r="D28" s="76">
        <v>52747.13</v>
      </c>
      <c r="E28" s="48">
        <v>45000</v>
      </c>
      <c r="F28" s="48">
        <v>15000</v>
      </c>
      <c r="G28" s="48">
        <v>15000</v>
      </c>
      <c r="H28" s="48">
        <v>15000</v>
      </c>
    </row>
    <row r="29" spans="1:8" x14ac:dyDescent="0.25">
      <c r="A29" s="9"/>
      <c r="B29" s="9">
        <v>38</v>
      </c>
      <c r="C29" s="9" t="s">
        <v>61</v>
      </c>
      <c r="D29" s="73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s="50" customFormat="1" ht="25.5" x14ac:dyDescent="0.25">
      <c r="A30" s="10">
        <v>4</v>
      </c>
      <c r="B30" s="10"/>
      <c r="C30" s="17" t="s">
        <v>12</v>
      </c>
      <c r="D30" s="74">
        <f>D31+D32</f>
        <v>44355.98</v>
      </c>
      <c r="E30" s="51">
        <f>E31+E32</f>
        <v>37550</v>
      </c>
      <c r="F30" s="51">
        <f>F31+F32</f>
        <v>41175</v>
      </c>
      <c r="G30" s="51">
        <f t="shared" ref="G30:H30" si="4">G31+G32</f>
        <v>41175</v>
      </c>
      <c r="H30" s="51">
        <f t="shared" si="4"/>
        <v>41175</v>
      </c>
    </row>
    <row r="31" spans="1:8" ht="38.25" x14ac:dyDescent="0.25">
      <c r="A31" s="11"/>
      <c r="B31" s="11">
        <v>41</v>
      </c>
      <c r="C31" s="18" t="s">
        <v>13</v>
      </c>
      <c r="D31" s="75">
        <v>562.5</v>
      </c>
      <c r="E31" s="48">
        <v>0</v>
      </c>
      <c r="F31" s="48">
        <v>0</v>
      </c>
      <c r="G31" s="48">
        <v>0</v>
      </c>
      <c r="H31" s="48">
        <v>0</v>
      </c>
    </row>
    <row r="32" spans="1:8" ht="25.5" x14ac:dyDescent="0.25">
      <c r="A32" s="11"/>
      <c r="B32" s="11">
        <v>42</v>
      </c>
      <c r="C32" s="18" t="s">
        <v>25</v>
      </c>
      <c r="D32" s="75">
        <v>43793.48</v>
      </c>
      <c r="E32" s="48">
        <v>37550</v>
      </c>
      <c r="F32" s="48">
        <v>41175</v>
      </c>
      <c r="G32" s="48">
        <v>41175</v>
      </c>
      <c r="H32" s="48">
        <v>41175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3" orientation="landscape" r:id="rId1"/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opLeftCell="A7" zoomScaleNormal="100" workbookViewId="0">
      <selection activeCell="I33" sqref="I33"/>
    </sheetView>
  </sheetViews>
  <sheetFormatPr defaultRowHeight="15" x14ac:dyDescent="0.25"/>
  <cols>
    <col min="1" max="1" width="44.7109375" customWidth="1"/>
    <col min="2" max="6" width="16.140625" customWidth="1"/>
    <col min="9" max="9" width="10.140625" bestFit="1" customWidth="1"/>
  </cols>
  <sheetData>
    <row r="1" spans="1:9" ht="42" customHeight="1" x14ac:dyDescent="0.25">
      <c r="A1" s="126" t="s">
        <v>457</v>
      </c>
      <c r="B1" s="126"/>
      <c r="C1" s="126"/>
      <c r="D1" s="126"/>
      <c r="E1" s="126"/>
      <c r="F1" s="126"/>
    </row>
    <row r="2" spans="1:9" ht="18" customHeight="1" x14ac:dyDescent="0.25">
      <c r="A2" s="4"/>
      <c r="B2" s="4"/>
      <c r="C2" s="4"/>
      <c r="D2" s="4"/>
      <c r="E2" s="4"/>
      <c r="F2" s="4"/>
    </row>
    <row r="3" spans="1:9" ht="15.75" customHeight="1" x14ac:dyDescent="0.25">
      <c r="A3" s="126" t="s">
        <v>18</v>
      </c>
      <c r="B3" s="126"/>
      <c r="C3" s="126"/>
      <c r="D3" s="126"/>
      <c r="E3" s="126"/>
      <c r="F3" s="126"/>
    </row>
    <row r="4" spans="1:9" ht="18" x14ac:dyDescent="0.25">
      <c r="C4" s="4"/>
      <c r="D4" s="4"/>
      <c r="E4" s="5"/>
      <c r="F4" s="5"/>
    </row>
    <row r="5" spans="1:9" ht="18" customHeight="1" x14ac:dyDescent="0.25">
      <c r="A5" s="126" t="s">
        <v>4</v>
      </c>
      <c r="B5" s="126"/>
      <c r="C5" s="126"/>
      <c r="D5" s="126"/>
      <c r="E5" s="126"/>
      <c r="F5" s="126"/>
    </row>
    <row r="6" spans="1:9" ht="18" x14ac:dyDescent="0.25">
      <c r="A6" s="4"/>
      <c r="B6" s="4"/>
      <c r="C6" s="4"/>
      <c r="D6" s="4"/>
      <c r="E6" s="5"/>
      <c r="F6" s="5"/>
    </row>
    <row r="7" spans="1:9" ht="15.75" customHeight="1" x14ac:dyDescent="0.25">
      <c r="A7" s="126" t="s">
        <v>36</v>
      </c>
      <c r="B7" s="126"/>
      <c r="C7" s="126"/>
      <c r="D7" s="126"/>
      <c r="E7" s="126"/>
      <c r="F7" s="126"/>
    </row>
    <row r="8" spans="1:9" ht="18" x14ac:dyDescent="0.25">
      <c r="A8" s="4"/>
      <c r="B8" s="4"/>
      <c r="C8" s="4"/>
      <c r="D8" s="4"/>
      <c r="E8" s="5"/>
      <c r="F8" s="5"/>
    </row>
    <row r="9" spans="1:9" ht="25.5" x14ac:dyDescent="0.25">
      <c r="A9" s="13" t="s">
        <v>38</v>
      </c>
      <c r="B9" s="13" t="s">
        <v>458</v>
      </c>
      <c r="C9" s="13" t="s">
        <v>461</v>
      </c>
      <c r="D9" s="13" t="s">
        <v>462</v>
      </c>
      <c r="E9" s="13" t="s">
        <v>80</v>
      </c>
      <c r="F9" s="13" t="s">
        <v>463</v>
      </c>
    </row>
    <row r="10" spans="1:9" x14ac:dyDescent="0.25">
      <c r="A10" s="66" t="s">
        <v>0</v>
      </c>
      <c r="B10" s="65">
        <f>B11+B15+B17+B19</f>
        <v>2133488.69</v>
      </c>
      <c r="C10" s="65">
        <f>C11+C15+C17+C19</f>
        <v>2360645</v>
      </c>
      <c r="D10" s="65">
        <f>D11+D15+D17+D19</f>
        <v>2339089</v>
      </c>
      <c r="E10" s="65">
        <f>E11+E15+E17+E19</f>
        <v>2339089</v>
      </c>
      <c r="F10" s="65">
        <f>F11+F15+F17+F19</f>
        <v>2339089</v>
      </c>
      <c r="I10" s="81"/>
    </row>
    <row r="11" spans="1:9" x14ac:dyDescent="0.25">
      <c r="A11" s="17" t="s">
        <v>64</v>
      </c>
      <c r="B11" s="67">
        <f>B12+B13+B14</f>
        <v>308909.96999999997</v>
      </c>
      <c r="C11" s="52">
        <f>C12+C13+C14</f>
        <v>352584</v>
      </c>
      <c r="D11" s="52">
        <f>D12+D13+D14</f>
        <v>334942</v>
      </c>
      <c r="E11" s="52">
        <f>E12+E13+E14</f>
        <v>334942</v>
      </c>
      <c r="F11" s="52">
        <f>F12+F13+F14</f>
        <v>334942</v>
      </c>
    </row>
    <row r="12" spans="1:9" x14ac:dyDescent="0.25">
      <c r="A12" s="9" t="s">
        <v>63</v>
      </c>
      <c r="B12" s="69">
        <v>215287.63</v>
      </c>
      <c r="C12" s="48">
        <v>127465</v>
      </c>
      <c r="D12" s="48">
        <v>102547</v>
      </c>
      <c r="E12" s="48">
        <v>102547</v>
      </c>
      <c r="F12" s="48">
        <v>102547</v>
      </c>
      <c r="I12" s="81"/>
    </row>
    <row r="13" spans="1:9" x14ac:dyDescent="0.25">
      <c r="A13" s="9" t="s">
        <v>450</v>
      </c>
      <c r="B13" s="69">
        <v>93622.34</v>
      </c>
      <c r="C13" s="48">
        <v>102889</v>
      </c>
      <c r="D13" s="48">
        <v>99955</v>
      </c>
      <c r="E13" s="48">
        <v>99955</v>
      </c>
      <c r="F13" s="48">
        <v>99955</v>
      </c>
    </row>
    <row r="14" spans="1:9" x14ac:dyDescent="0.25">
      <c r="A14" s="9" t="s">
        <v>505</v>
      </c>
      <c r="B14" s="69">
        <v>0</v>
      </c>
      <c r="C14" s="48">
        <v>122230</v>
      </c>
      <c r="D14" s="48">
        <v>132440</v>
      </c>
      <c r="E14" s="48">
        <v>132440</v>
      </c>
      <c r="F14" s="48">
        <v>132440</v>
      </c>
    </row>
    <row r="15" spans="1:9" s="50" customFormat="1" x14ac:dyDescent="0.25">
      <c r="A15" s="88" t="s">
        <v>43</v>
      </c>
      <c r="B15" s="90">
        <v>22172.240000000002</v>
      </c>
      <c r="C15" s="51">
        <v>17461</v>
      </c>
      <c r="D15" s="51">
        <v>20000</v>
      </c>
      <c r="E15" s="51">
        <v>20000</v>
      </c>
      <c r="F15" s="51">
        <v>20000</v>
      </c>
    </row>
    <row r="16" spans="1:9" x14ac:dyDescent="0.25">
      <c r="A16" s="11" t="s">
        <v>66</v>
      </c>
      <c r="B16" s="68">
        <v>22172.240000000002</v>
      </c>
      <c r="C16" s="48">
        <v>17461</v>
      </c>
      <c r="D16" s="48">
        <v>20000</v>
      </c>
      <c r="E16" s="48">
        <v>20000</v>
      </c>
      <c r="F16" s="48">
        <v>20000</v>
      </c>
    </row>
    <row r="17" spans="1:8" s="50" customFormat="1" x14ac:dyDescent="0.25">
      <c r="A17" s="8" t="s">
        <v>40</v>
      </c>
      <c r="B17" s="67">
        <v>69159.259999999995</v>
      </c>
      <c r="C17" s="51">
        <v>81032</v>
      </c>
      <c r="D17" s="51">
        <v>71100</v>
      </c>
      <c r="E17" s="51">
        <v>71100</v>
      </c>
      <c r="F17" s="51">
        <v>71100</v>
      </c>
    </row>
    <row r="18" spans="1:8" x14ac:dyDescent="0.25">
      <c r="A18" s="87" t="s">
        <v>65</v>
      </c>
      <c r="B18" s="91">
        <v>69159.259999999995</v>
      </c>
      <c r="C18" s="48">
        <v>81032</v>
      </c>
      <c r="D18" s="48">
        <v>71100</v>
      </c>
      <c r="E18" s="48">
        <v>71100</v>
      </c>
      <c r="F18" s="48">
        <v>71100</v>
      </c>
    </row>
    <row r="19" spans="1:8" s="50" customFormat="1" x14ac:dyDescent="0.25">
      <c r="A19" s="29" t="s">
        <v>39</v>
      </c>
      <c r="B19" s="52">
        <f>B20+B21</f>
        <v>1733247.22</v>
      </c>
      <c r="C19" s="51">
        <f>C20+C21</f>
        <v>1909568</v>
      </c>
      <c r="D19" s="51">
        <f>D20+D21</f>
        <v>1913047</v>
      </c>
      <c r="E19" s="51">
        <f>E20+E21</f>
        <v>1913047</v>
      </c>
      <c r="F19" s="51">
        <f>F20+F21</f>
        <v>1913047</v>
      </c>
    </row>
    <row r="20" spans="1:8" x14ac:dyDescent="0.25">
      <c r="A20" s="9" t="s">
        <v>503</v>
      </c>
      <c r="B20" s="69">
        <v>1729893.16</v>
      </c>
      <c r="C20" s="48">
        <v>1905820</v>
      </c>
      <c r="D20" s="48">
        <v>1909292</v>
      </c>
      <c r="E20" s="48">
        <v>1909292</v>
      </c>
      <c r="F20" s="48">
        <v>1909292</v>
      </c>
    </row>
    <row r="21" spans="1:8" x14ac:dyDescent="0.25">
      <c r="A21" s="183" t="s">
        <v>504</v>
      </c>
      <c r="B21" s="184">
        <v>3354.06</v>
      </c>
      <c r="C21" s="184">
        <v>3748</v>
      </c>
      <c r="D21" s="184">
        <v>3755</v>
      </c>
      <c r="E21" s="184">
        <v>3755</v>
      </c>
      <c r="F21" s="184">
        <v>3755</v>
      </c>
    </row>
    <row r="23" spans="1:8" ht="15.75" customHeight="1" x14ac:dyDescent="0.25">
      <c r="A23" s="126" t="s">
        <v>37</v>
      </c>
      <c r="B23" s="126"/>
      <c r="C23" s="126"/>
      <c r="D23" s="126"/>
      <c r="E23" s="126"/>
      <c r="F23" s="126"/>
    </row>
    <row r="24" spans="1:8" ht="18" x14ac:dyDescent="0.25">
      <c r="A24" s="4"/>
      <c r="B24" s="4"/>
      <c r="C24" s="4"/>
      <c r="D24" s="4"/>
      <c r="E24" s="5"/>
      <c r="F24" s="5"/>
    </row>
    <row r="25" spans="1:8" ht="25.5" x14ac:dyDescent="0.25">
      <c r="A25" s="13" t="s">
        <v>38</v>
      </c>
      <c r="B25" s="13" t="s">
        <v>458</v>
      </c>
      <c r="C25" s="13" t="s">
        <v>461</v>
      </c>
      <c r="D25" s="13" t="s">
        <v>462</v>
      </c>
      <c r="E25" s="13" t="s">
        <v>80</v>
      </c>
      <c r="F25" s="13" t="s">
        <v>463</v>
      </c>
    </row>
    <row r="26" spans="1:8" x14ac:dyDescent="0.25">
      <c r="A26" s="66" t="s">
        <v>1</v>
      </c>
      <c r="B26" s="65">
        <f>B27+B31+B33+B35</f>
        <v>2105330.1800000002</v>
      </c>
      <c r="C26" s="65">
        <f>C27+C31+C33+C35</f>
        <v>2360645</v>
      </c>
      <c r="D26" s="65">
        <f>D27+D31+D33+D35</f>
        <v>2339089</v>
      </c>
      <c r="E26" s="65">
        <f t="shared" ref="E26:F26" si="0">E27+E31+E33+E35</f>
        <v>2339089</v>
      </c>
      <c r="F26" s="65">
        <f t="shared" si="0"/>
        <v>2339089</v>
      </c>
      <c r="H26" s="81"/>
    </row>
    <row r="27" spans="1:8" ht="15.75" customHeight="1" x14ac:dyDescent="0.25">
      <c r="A27" s="17" t="s">
        <v>72</v>
      </c>
      <c r="B27" s="67">
        <f>B28+B29+B30</f>
        <v>308909.96999999997</v>
      </c>
      <c r="C27" s="52">
        <f>C28+C29+C30</f>
        <v>352584</v>
      </c>
      <c r="D27" s="52">
        <f>D28+D29+D30</f>
        <v>334942</v>
      </c>
      <c r="E27" s="52">
        <f t="shared" ref="E27:F27" si="1">E28+E29+E30</f>
        <v>334942</v>
      </c>
      <c r="F27" s="52">
        <f t="shared" si="1"/>
        <v>334942</v>
      </c>
    </row>
    <row r="28" spans="1:8" x14ac:dyDescent="0.25">
      <c r="A28" s="9" t="s">
        <v>71</v>
      </c>
      <c r="B28" s="69">
        <v>215287.63</v>
      </c>
      <c r="C28" s="48">
        <v>127465</v>
      </c>
      <c r="D28" s="48">
        <v>102547</v>
      </c>
      <c r="E28" s="48">
        <v>102547</v>
      </c>
      <c r="F28" s="48">
        <v>102547</v>
      </c>
    </row>
    <row r="29" spans="1:8" x14ac:dyDescent="0.25">
      <c r="A29" s="9" t="s">
        <v>450</v>
      </c>
      <c r="B29" s="69">
        <v>93622.34</v>
      </c>
      <c r="C29" s="48">
        <v>102889</v>
      </c>
      <c r="D29" s="48">
        <v>99955</v>
      </c>
      <c r="E29" s="48">
        <v>99955</v>
      </c>
      <c r="F29" s="48">
        <v>99955</v>
      </c>
    </row>
    <row r="30" spans="1:8" x14ac:dyDescent="0.25">
      <c r="A30" s="9" t="s">
        <v>505</v>
      </c>
      <c r="B30" s="69">
        <v>0</v>
      </c>
      <c r="C30" s="48">
        <v>122230</v>
      </c>
      <c r="D30" s="48">
        <v>132440</v>
      </c>
      <c r="E30" s="48">
        <v>132440</v>
      </c>
      <c r="F30" s="48">
        <v>132440</v>
      </c>
    </row>
    <row r="31" spans="1:8" x14ac:dyDescent="0.25">
      <c r="A31" s="88" t="s">
        <v>67</v>
      </c>
      <c r="B31" s="90">
        <v>16803.88</v>
      </c>
      <c r="C31" s="51">
        <v>17461</v>
      </c>
      <c r="D31" s="51">
        <v>20000</v>
      </c>
      <c r="E31" s="51">
        <v>20000</v>
      </c>
      <c r="F31" s="51">
        <v>20000</v>
      </c>
    </row>
    <row r="32" spans="1:8" x14ac:dyDescent="0.25">
      <c r="A32" s="11" t="s">
        <v>68</v>
      </c>
      <c r="B32" s="68">
        <v>16803.88</v>
      </c>
      <c r="C32" s="48">
        <v>17461</v>
      </c>
      <c r="D32" s="48">
        <v>20000</v>
      </c>
      <c r="E32" s="48">
        <v>20000</v>
      </c>
      <c r="F32" s="48">
        <v>20000</v>
      </c>
    </row>
    <row r="33" spans="1:6" x14ac:dyDescent="0.25">
      <c r="A33" s="8" t="s">
        <v>69</v>
      </c>
      <c r="B33" s="67">
        <v>54981.04</v>
      </c>
      <c r="C33" s="51">
        <v>81032</v>
      </c>
      <c r="D33" s="51">
        <v>71100</v>
      </c>
      <c r="E33" s="51">
        <v>71100</v>
      </c>
      <c r="F33" s="51">
        <v>71100</v>
      </c>
    </row>
    <row r="34" spans="1:6" x14ac:dyDescent="0.25">
      <c r="A34" s="87" t="s">
        <v>70</v>
      </c>
      <c r="B34" s="91">
        <v>54981.04</v>
      </c>
      <c r="C34" s="48">
        <v>81032</v>
      </c>
      <c r="D34" s="48">
        <v>71100</v>
      </c>
      <c r="E34" s="48">
        <v>71100</v>
      </c>
      <c r="F34" s="48">
        <v>71100</v>
      </c>
    </row>
    <row r="35" spans="1:6" x14ac:dyDescent="0.25">
      <c r="A35" s="29" t="s">
        <v>39</v>
      </c>
      <c r="B35" s="52">
        <f>B36+B37</f>
        <v>1724635.29</v>
      </c>
      <c r="C35" s="51">
        <f>C36+C37</f>
        <v>1909568</v>
      </c>
      <c r="D35" s="51">
        <f>D36+D37</f>
        <v>1913047</v>
      </c>
      <c r="E35" s="51">
        <f t="shared" ref="E35:F35" si="2">E36+E37</f>
        <v>1913047</v>
      </c>
      <c r="F35" s="51">
        <f t="shared" si="2"/>
        <v>1913047</v>
      </c>
    </row>
    <row r="36" spans="1:6" x14ac:dyDescent="0.25">
      <c r="A36" s="9" t="s">
        <v>503</v>
      </c>
      <c r="B36" s="69">
        <v>1721281.23</v>
      </c>
      <c r="C36" s="48">
        <v>1905820</v>
      </c>
      <c r="D36" s="48">
        <v>1909292</v>
      </c>
      <c r="E36" s="48">
        <v>1909292</v>
      </c>
      <c r="F36" s="48">
        <v>1909292</v>
      </c>
    </row>
    <row r="37" spans="1:6" x14ac:dyDescent="0.25">
      <c r="A37" s="183" t="s">
        <v>504</v>
      </c>
      <c r="B37" s="184">
        <v>3354.06</v>
      </c>
      <c r="C37" s="184">
        <v>3748</v>
      </c>
      <c r="D37" s="184">
        <v>3755</v>
      </c>
      <c r="E37" s="184">
        <v>3755</v>
      </c>
      <c r="F37" s="184">
        <v>3755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zoomScaleNormal="100" workbookViewId="0">
      <selection activeCell="E15" sqref="E15"/>
    </sheetView>
  </sheetViews>
  <sheetFormatPr defaultRowHeight="15" x14ac:dyDescent="0.25"/>
  <cols>
    <col min="1" max="1" width="37.7109375" customWidth="1"/>
    <col min="2" max="6" width="16.5703125" customWidth="1"/>
  </cols>
  <sheetData>
    <row r="1" spans="1:6" ht="42" customHeight="1" x14ac:dyDescent="0.25">
      <c r="A1" s="126" t="s">
        <v>457</v>
      </c>
      <c r="B1" s="126"/>
      <c r="C1" s="126"/>
      <c r="D1" s="126"/>
      <c r="E1" s="126"/>
      <c r="F1" s="12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6" t="s">
        <v>18</v>
      </c>
      <c r="B3" s="126"/>
      <c r="C3" s="126"/>
      <c r="D3" s="126"/>
      <c r="E3" s="127"/>
      <c r="F3" s="12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6" t="s">
        <v>4</v>
      </c>
      <c r="B5" s="126"/>
      <c r="C5" s="128"/>
      <c r="D5" s="128"/>
      <c r="E5" s="128"/>
      <c r="F5" s="12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6" t="s">
        <v>14</v>
      </c>
      <c r="B7" s="126"/>
      <c r="C7" s="143"/>
      <c r="D7" s="143"/>
      <c r="E7" s="143"/>
      <c r="F7" s="14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3" t="s">
        <v>38</v>
      </c>
      <c r="B9" s="13" t="s">
        <v>458</v>
      </c>
      <c r="C9" s="13" t="s">
        <v>461</v>
      </c>
      <c r="D9" s="13" t="s">
        <v>462</v>
      </c>
      <c r="E9" s="13" t="s">
        <v>80</v>
      </c>
      <c r="F9" s="13" t="s">
        <v>463</v>
      </c>
    </row>
    <row r="10" spans="1:6" ht="15.75" customHeight="1" x14ac:dyDescent="0.25">
      <c r="A10" s="59" t="s">
        <v>15</v>
      </c>
      <c r="B10" s="89">
        <v>2105330.1800000002</v>
      </c>
      <c r="C10" s="61">
        <v>2360645</v>
      </c>
      <c r="D10" s="61">
        <v>2339089</v>
      </c>
      <c r="E10" s="61">
        <v>2339089</v>
      </c>
      <c r="F10" s="61">
        <v>2339089</v>
      </c>
    </row>
    <row r="11" spans="1:6" ht="15.75" customHeight="1" x14ac:dyDescent="0.25">
      <c r="A11" s="8" t="s">
        <v>73</v>
      </c>
      <c r="B11" s="67">
        <v>2105330.1800000002</v>
      </c>
      <c r="C11" s="51">
        <v>2360645</v>
      </c>
      <c r="D11" s="51">
        <v>2339089</v>
      </c>
      <c r="E11" s="51">
        <v>2339089</v>
      </c>
      <c r="F11" s="51">
        <v>2339089</v>
      </c>
    </row>
    <row r="12" spans="1:6" x14ac:dyDescent="0.25">
      <c r="A12" s="87" t="s">
        <v>74</v>
      </c>
      <c r="B12" s="91">
        <v>2105330.1800000002</v>
      </c>
      <c r="C12" s="48">
        <v>2360645</v>
      </c>
      <c r="D12" s="48">
        <v>2339089</v>
      </c>
      <c r="E12" s="48">
        <v>2339089</v>
      </c>
      <c r="F12" s="48">
        <v>2339089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zoomScaleNormal="10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8" width="14.28515625" customWidth="1"/>
  </cols>
  <sheetData>
    <row r="1" spans="1:8" ht="42" customHeight="1" x14ac:dyDescent="0.25">
      <c r="A1" s="126" t="s">
        <v>457</v>
      </c>
      <c r="B1" s="126"/>
      <c r="C1" s="126"/>
      <c r="D1" s="126"/>
      <c r="E1" s="126"/>
      <c r="F1" s="126"/>
      <c r="G1" s="126"/>
      <c r="H1" s="12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6" t="s">
        <v>18</v>
      </c>
      <c r="B3" s="126"/>
      <c r="C3" s="126"/>
      <c r="D3" s="126"/>
      <c r="E3" s="126"/>
      <c r="F3" s="126"/>
      <c r="G3" s="126"/>
      <c r="H3" s="12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6" t="s">
        <v>45</v>
      </c>
      <c r="B5" s="126"/>
      <c r="C5" s="126"/>
      <c r="D5" s="126"/>
      <c r="E5" s="126"/>
      <c r="F5" s="126"/>
      <c r="G5" s="126"/>
      <c r="H5" s="12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3" t="s">
        <v>5</v>
      </c>
      <c r="B7" s="12" t="s">
        <v>6</v>
      </c>
      <c r="C7" s="12" t="s">
        <v>26</v>
      </c>
      <c r="D7" s="13" t="s">
        <v>458</v>
      </c>
      <c r="E7" s="13" t="s">
        <v>461</v>
      </c>
      <c r="F7" s="13" t="s">
        <v>462</v>
      </c>
      <c r="G7" s="13" t="s">
        <v>80</v>
      </c>
      <c r="H7" s="13" t="s">
        <v>463</v>
      </c>
    </row>
    <row r="8" spans="1:8" x14ac:dyDescent="0.25">
      <c r="A8" s="62"/>
      <c r="B8" s="63"/>
      <c r="C8" s="64" t="s">
        <v>47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ht="25.5" x14ac:dyDescent="0.25">
      <c r="A9" s="8">
        <v>8</v>
      </c>
      <c r="B9" s="8"/>
      <c r="C9" s="8" t="s">
        <v>16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</row>
    <row r="10" spans="1:8" x14ac:dyDescent="0.25">
      <c r="A10" s="8"/>
      <c r="B10" s="11">
        <v>84</v>
      </c>
      <c r="C10" s="11" t="s">
        <v>20</v>
      </c>
      <c r="D10" s="48"/>
      <c r="E10" s="48"/>
      <c r="F10" s="48"/>
      <c r="G10" s="48"/>
      <c r="H10" s="48"/>
    </row>
    <row r="11" spans="1:8" x14ac:dyDescent="0.25">
      <c r="A11" s="8"/>
      <c r="B11" s="11"/>
      <c r="C11" s="28" t="s">
        <v>50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</row>
    <row r="12" spans="1:8" ht="25.5" x14ac:dyDescent="0.25">
      <c r="A12" s="10">
        <v>5</v>
      </c>
      <c r="B12" s="10"/>
      <c r="C12" s="17" t="s">
        <v>17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</row>
    <row r="13" spans="1:8" ht="25.5" x14ac:dyDescent="0.25">
      <c r="A13" s="11"/>
      <c r="B13" s="11">
        <v>54</v>
      </c>
      <c r="C13" s="18" t="s">
        <v>21</v>
      </c>
      <c r="D13" s="48">
        <v>0</v>
      </c>
      <c r="E13" s="48">
        <v>0</v>
      </c>
      <c r="F13" s="48">
        <v>0</v>
      </c>
      <c r="G13" s="48">
        <v>0</v>
      </c>
      <c r="H13" s="49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5"/>
  <sheetViews>
    <sheetView zoomScaleNormal="100" workbookViewId="0">
      <selection activeCell="A2" sqref="A2"/>
    </sheetView>
  </sheetViews>
  <sheetFormatPr defaultRowHeight="15" x14ac:dyDescent="0.25"/>
  <cols>
    <col min="1" max="1" width="25.28515625" customWidth="1"/>
    <col min="2" max="6" width="15.7109375" customWidth="1"/>
  </cols>
  <sheetData>
    <row r="1" spans="1:6" ht="42" customHeight="1" x14ac:dyDescent="0.25">
      <c r="A1" s="126" t="s">
        <v>457</v>
      </c>
      <c r="B1" s="126"/>
      <c r="C1" s="126"/>
      <c r="D1" s="126"/>
      <c r="E1" s="126"/>
      <c r="F1" s="12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26" t="s">
        <v>18</v>
      </c>
      <c r="B3" s="126"/>
      <c r="C3" s="126"/>
      <c r="D3" s="126"/>
      <c r="E3" s="126"/>
      <c r="F3" s="12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6" t="s">
        <v>46</v>
      </c>
      <c r="B5" s="126"/>
      <c r="C5" s="126"/>
      <c r="D5" s="126"/>
      <c r="E5" s="126"/>
      <c r="F5" s="12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2" t="s">
        <v>38</v>
      </c>
      <c r="B7" s="13" t="s">
        <v>458</v>
      </c>
      <c r="C7" s="13" t="s">
        <v>461</v>
      </c>
      <c r="D7" s="13" t="s">
        <v>462</v>
      </c>
      <c r="E7" s="13" t="s">
        <v>80</v>
      </c>
      <c r="F7" s="13" t="s">
        <v>463</v>
      </c>
    </row>
    <row r="8" spans="1:6" x14ac:dyDescent="0.25">
      <c r="A8" s="59" t="s">
        <v>47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</row>
    <row r="9" spans="1:6" ht="25.5" x14ac:dyDescent="0.25">
      <c r="A9" s="8" t="s">
        <v>48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</row>
    <row r="10" spans="1:6" ht="25.5" x14ac:dyDescent="0.25">
      <c r="A10" s="87" t="s">
        <v>49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</row>
    <row r="11" spans="1:6" x14ac:dyDescent="0.25">
      <c r="A11" s="8" t="s">
        <v>50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</row>
    <row r="12" spans="1:6" x14ac:dyDescent="0.25">
      <c r="A12" s="17" t="s">
        <v>41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</row>
    <row r="13" spans="1:6" x14ac:dyDescent="0.25">
      <c r="A13" s="9" t="s">
        <v>42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</row>
    <row r="14" spans="1:6" x14ac:dyDescent="0.25">
      <c r="A14" s="17" t="s">
        <v>43</v>
      </c>
      <c r="B14" s="48">
        <v>0</v>
      </c>
      <c r="C14" s="48">
        <v>0</v>
      </c>
      <c r="D14" s="48">
        <v>0</v>
      </c>
      <c r="E14" s="48">
        <v>0</v>
      </c>
      <c r="F14" s="49">
        <v>0</v>
      </c>
    </row>
    <row r="15" spans="1:6" x14ac:dyDescent="0.25">
      <c r="A15" s="9" t="s">
        <v>44</v>
      </c>
      <c r="B15" s="48">
        <v>0</v>
      </c>
      <c r="C15" s="48">
        <v>0</v>
      </c>
      <c r="D15" s="48">
        <v>0</v>
      </c>
      <c r="E15" s="48">
        <v>0</v>
      </c>
      <c r="F15" s="4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9E28-46C1-4219-AF77-450DF3680B82}">
  <sheetPr>
    <pageSetUpPr fitToPage="1"/>
  </sheetPr>
  <dimension ref="A1:K242"/>
  <sheetViews>
    <sheetView tabSelected="1" topLeftCell="A220" zoomScaleNormal="100" workbookViewId="0">
      <selection activeCell="L186" sqref="L186"/>
    </sheetView>
  </sheetViews>
  <sheetFormatPr defaultRowHeight="15" x14ac:dyDescent="0.25"/>
  <cols>
    <col min="1" max="1" width="12.7109375" customWidth="1"/>
    <col min="2" max="2" width="13.85546875" customWidth="1"/>
    <col min="3" max="3" width="13.7109375" customWidth="1"/>
    <col min="4" max="5" width="5.28515625" customWidth="1"/>
    <col min="6" max="6" width="47.140625" customWidth="1"/>
    <col min="7" max="7" width="16" customWidth="1"/>
    <col min="8" max="9" width="13.5703125" customWidth="1"/>
    <col min="10" max="10" width="12.140625" customWidth="1"/>
    <col min="11" max="11" width="13.140625" customWidth="1"/>
  </cols>
  <sheetData>
    <row r="1" spans="1:11" ht="45.75" customHeight="1" x14ac:dyDescent="0.25">
      <c r="A1" s="167" t="s">
        <v>457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30" customHeight="1" x14ac:dyDescent="0.25">
      <c r="A2" s="110" t="s">
        <v>81</v>
      </c>
      <c r="B2" s="110" t="s">
        <v>82</v>
      </c>
      <c r="C2" s="168" t="s">
        <v>83</v>
      </c>
      <c r="D2" s="169"/>
      <c r="E2" s="169"/>
      <c r="F2" s="170"/>
      <c r="G2" s="123" t="s">
        <v>458</v>
      </c>
      <c r="H2" s="103" t="s">
        <v>451</v>
      </c>
      <c r="I2" s="103" t="s">
        <v>452</v>
      </c>
      <c r="J2" s="118" t="s">
        <v>459</v>
      </c>
      <c r="K2" s="103" t="s">
        <v>460</v>
      </c>
    </row>
    <row r="3" spans="1:11" x14ac:dyDescent="0.25">
      <c r="A3" s="115" t="s">
        <v>84</v>
      </c>
      <c r="B3" s="54" t="s">
        <v>85</v>
      </c>
      <c r="C3" s="171" t="s">
        <v>86</v>
      </c>
      <c r="D3" s="172"/>
      <c r="E3" s="172"/>
      <c r="F3" s="173"/>
      <c r="G3" s="108">
        <v>2105330.1800000002</v>
      </c>
      <c r="H3" s="108">
        <v>2360645</v>
      </c>
      <c r="I3" s="108">
        <v>2339089</v>
      </c>
      <c r="J3" s="108">
        <v>2339089</v>
      </c>
      <c r="K3" s="108">
        <v>2339089</v>
      </c>
    </row>
    <row r="4" spans="1:11" ht="15" customHeight="1" x14ac:dyDescent="0.25">
      <c r="A4" s="116" t="s">
        <v>87</v>
      </c>
      <c r="B4" s="116">
        <v>203</v>
      </c>
      <c r="C4" s="174" t="s">
        <v>88</v>
      </c>
      <c r="D4" s="175"/>
      <c r="E4" s="175"/>
      <c r="F4" s="176"/>
      <c r="G4" s="109">
        <v>2105330.1800000002</v>
      </c>
      <c r="H4" s="109">
        <v>2360645</v>
      </c>
      <c r="I4" s="109">
        <v>2339089</v>
      </c>
      <c r="J4" s="109">
        <v>2339089</v>
      </c>
      <c r="K4" s="109">
        <v>2339089</v>
      </c>
    </row>
    <row r="5" spans="1:11" ht="15" customHeight="1" x14ac:dyDescent="0.25">
      <c r="A5" s="113" t="s">
        <v>89</v>
      </c>
      <c r="B5" s="113">
        <v>3</v>
      </c>
      <c r="C5" s="177" t="s">
        <v>90</v>
      </c>
      <c r="D5" s="178"/>
      <c r="E5" s="178"/>
      <c r="F5" s="179"/>
      <c r="G5" s="105">
        <v>2105330.1800000002</v>
      </c>
      <c r="H5" s="105">
        <v>2360645</v>
      </c>
      <c r="I5" s="105">
        <v>2339089</v>
      </c>
      <c r="J5" s="105">
        <v>2339089</v>
      </c>
      <c r="K5" s="105">
        <v>2339089</v>
      </c>
    </row>
    <row r="6" spans="1:11" x14ac:dyDescent="0.25">
      <c r="A6" s="114" t="s">
        <v>91</v>
      </c>
      <c r="B6" s="55" t="s">
        <v>92</v>
      </c>
      <c r="C6" s="180" t="s">
        <v>86</v>
      </c>
      <c r="D6" s="181"/>
      <c r="E6" s="181"/>
      <c r="F6" s="182"/>
      <c r="G6" s="104">
        <v>2105330.1800000002</v>
      </c>
      <c r="H6" s="104">
        <v>2360645</v>
      </c>
      <c r="I6" s="104">
        <v>2339089</v>
      </c>
      <c r="J6" s="104">
        <v>2339089</v>
      </c>
      <c r="K6" s="104">
        <v>2339089</v>
      </c>
    </row>
    <row r="7" spans="1:11" ht="22.5" customHeight="1" x14ac:dyDescent="0.25">
      <c r="A7" s="111" t="s">
        <v>106</v>
      </c>
      <c r="B7" s="57" t="s">
        <v>479</v>
      </c>
      <c r="C7" s="164" t="s">
        <v>107</v>
      </c>
      <c r="D7" s="165"/>
      <c r="E7" s="165"/>
      <c r="F7" s="166"/>
      <c r="G7" s="107">
        <f>G8+G68+G217</f>
        <v>2105330.1800000002</v>
      </c>
      <c r="H7" s="107">
        <f>H8+H68+H217</f>
        <v>2360645</v>
      </c>
      <c r="I7" s="107">
        <f>I8+I68+I217</f>
        <v>2339089</v>
      </c>
      <c r="J7" s="107">
        <v>2339089</v>
      </c>
      <c r="K7" s="107">
        <v>2339089</v>
      </c>
    </row>
    <row r="8" spans="1:11" ht="15" customHeight="1" x14ac:dyDescent="0.25">
      <c r="A8" s="112" t="s">
        <v>108</v>
      </c>
      <c r="B8" s="112">
        <v>1500</v>
      </c>
      <c r="C8" s="150" t="s">
        <v>120</v>
      </c>
      <c r="D8" s="151"/>
      <c r="E8" s="151"/>
      <c r="F8" s="152"/>
      <c r="G8" s="106">
        <f>G9+G59</f>
        <v>93622.34</v>
      </c>
      <c r="H8" s="106">
        <f>H9+H56+H59+H65</f>
        <v>102889</v>
      </c>
      <c r="I8" s="106">
        <f>I9+I59</f>
        <v>99955</v>
      </c>
      <c r="J8" s="106">
        <f>J9+J59</f>
        <v>99955</v>
      </c>
      <c r="K8" s="106">
        <f>K9+K59</f>
        <v>99955</v>
      </c>
    </row>
    <row r="9" spans="1:11" ht="15" customHeight="1" x14ac:dyDescent="0.25">
      <c r="A9" s="97" t="s">
        <v>110</v>
      </c>
      <c r="B9" s="58" t="s">
        <v>480</v>
      </c>
      <c r="C9" s="153" t="s">
        <v>121</v>
      </c>
      <c r="D9" s="154"/>
      <c r="E9" s="154"/>
      <c r="F9" s="155"/>
      <c r="G9" s="100">
        <v>88622.34</v>
      </c>
      <c r="H9" s="100">
        <v>86726</v>
      </c>
      <c r="I9" s="100">
        <v>92455</v>
      </c>
      <c r="J9" s="100">
        <v>92455</v>
      </c>
      <c r="K9" s="100">
        <v>92455</v>
      </c>
    </row>
    <row r="10" spans="1:11" ht="15" customHeight="1" x14ac:dyDescent="0.25">
      <c r="A10" s="98" t="s">
        <v>93</v>
      </c>
      <c r="B10" s="56" t="s">
        <v>96</v>
      </c>
      <c r="C10" s="147" t="s">
        <v>97</v>
      </c>
      <c r="D10" s="148"/>
      <c r="E10" s="148"/>
      <c r="F10" s="149"/>
      <c r="G10" s="101">
        <v>88622.34</v>
      </c>
      <c r="H10" s="101">
        <v>86726</v>
      </c>
      <c r="I10" s="101">
        <v>92455</v>
      </c>
      <c r="J10" s="101">
        <v>92455</v>
      </c>
      <c r="K10" s="101">
        <v>92455</v>
      </c>
    </row>
    <row r="11" spans="1:11" ht="15" customHeight="1" x14ac:dyDescent="0.25">
      <c r="A11" s="99" t="s">
        <v>122</v>
      </c>
      <c r="B11" s="53" t="s">
        <v>123</v>
      </c>
      <c r="C11" s="144" t="s">
        <v>124</v>
      </c>
      <c r="D11" s="145"/>
      <c r="E11" s="145"/>
      <c r="F11" s="146"/>
      <c r="G11" s="96">
        <v>3132.36</v>
      </c>
      <c r="H11" s="96">
        <v>3012</v>
      </c>
      <c r="I11" s="92">
        <v>3256</v>
      </c>
      <c r="J11" s="117"/>
      <c r="K11" s="96"/>
    </row>
    <row r="12" spans="1:11" ht="15" customHeight="1" x14ac:dyDescent="0.25">
      <c r="A12" s="99" t="s">
        <v>125</v>
      </c>
      <c r="B12" s="53" t="s">
        <v>126</v>
      </c>
      <c r="C12" s="144" t="s">
        <v>127</v>
      </c>
      <c r="D12" s="145"/>
      <c r="E12" s="145"/>
      <c r="F12" s="146"/>
      <c r="G12" s="96">
        <v>1396.56</v>
      </c>
      <c r="H12" s="96">
        <v>1500</v>
      </c>
      <c r="I12" s="92">
        <v>1500</v>
      </c>
      <c r="J12" s="117"/>
      <c r="K12" s="96"/>
    </row>
    <row r="13" spans="1:11" ht="15" customHeight="1" x14ac:dyDescent="0.25">
      <c r="A13" s="99" t="s">
        <v>128</v>
      </c>
      <c r="B13" s="53" t="s">
        <v>129</v>
      </c>
      <c r="C13" s="144" t="s">
        <v>130</v>
      </c>
      <c r="D13" s="145"/>
      <c r="E13" s="145"/>
      <c r="F13" s="146"/>
      <c r="G13" s="96">
        <v>1142.4100000000001</v>
      </c>
      <c r="H13" s="96">
        <v>1000</v>
      </c>
      <c r="I13" s="92">
        <v>1500</v>
      </c>
      <c r="J13" s="117"/>
      <c r="K13" s="96"/>
    </row>
    <row r="14" spans="1:11" ht="15" customHeight="1" x14ac:dyDescent="0.25">
      <c r="A14" s="99" t="s">
        <v>131</v>
      </c>
      <c r="B14" s="53" t="s">
        <v>132</v>
      </c>
      <c r="C14" s="144" t="s">
        <v>133</v>
      </c>
      <c r="D14" s="145"/>
      <c r="E14" s="145"/>
      <c r="F14" s="146"/>
      <c r="G14" s="96">
        <v>627.5</v>
      </c>
      <c r="H14" s="96">
        <v>1500</v>
      </c>
      <c r="I14" s="92">
        <v>1500</v>
      </c>
      <c r="J14" s="117"/>
      <c r="K14" s="96"/>
    </row>
    <row r="15" spans="1:11" ht="15" customHeight="1" x14ac:dyDescent="0.25">
      <c r="A15" s="99" t="s">
        <v>134</v>
      </c>
      <c r="B15" s="53" t="s">
        <v>135</v>
      </c>
      <c r="C15" s="144" t="s">
        <v>136</v>
      </c>
      <c r="D15" s="145"/>
      <c r="E15" s="145"/>
      <c r="F15" s="146"/>
      <c r="G15" s="96">
        <v>0</v>
      </c>
      <c r="H15" s="96">
        <v>134</v>
      </c>
      <c r="I15" s="92">
        <v>500</v>
      </c>
      <c r="J15" s="117"/>
      <c r="K15" s="96"/>
    </row>
    <row r="16" spans="1:11" ht="15" customHeight="1" x14ac:dyDescent="0.25">
      <c r="A16" s="99" t="s">
        <v>137</v>
      </c>
      <c r="B16" s="53" t="s">
        <v>138</v>
      </c>
      <c r="C16" s="144" t="s">
        <v>139</v>
      </c>
      <c r="D16" s="145"/>
      <c r="E16" s="145"/>
      <c r="F16" s="146"/>
      <c r="G16" s="96">
        <v>11955.51</v>
      </c>
      <c r="H16" s="96">
        <v>6000</v>
      </c>
      <c r="I16" s="92">
        <v>10000</v>
      </c>
      <c r="J16" s="117"/>
      <c r="K16" s="96"/>
    </row>
    <row r="17" spans="1:11" ht="15" customHeight="1" x14ac:dyDescent="0.25">
      <c r="A17" s="99" t="s">
        <v>140</v>
      </c>
      <c r="B17" s="53" t="s">
        <v>141</v>
      </c>
      <c r="C17" s="144" t="s">
        <v>142</v>
      </c>
      <c r="D17" s="145"/>
      <c r="E17" s="145"/>
      <c r="F17" s="146"/>
      <c r="G17" s="96">
        <v>1153.53</v>
      </c>
      <c r="H17" s="96">
        <v>1500</v>
      </c>
      <c r="I17" s="92">
        <v>2000</v>
      </c>
      <c r="J17" s="117"/>
      <c r="K17" s="96"/>
    </row>
    <row r="18" spans="1:11" ht="15" customHeight="1" x14ac:dyDescent="0.25">
      <c r="A18" s="99" t="s">
        <v>143</v>
      </c>
      <c r="B18" s="53" t="s">
        <v>144</v>
      </c>
      <c r="C18" s="144" t="s">
        <v>145</v>
      </c>
      <c r="D18" s="145"/>
      <c r="E18" s="145"/>
      <c r="F18" s="146"/>
      <c r="G18" s="96">
        <v>5106.5200000000004</v>
      </c>
      <c r="H18" s="96">
        <v>4241</v>
      </c>
      <c r="I18" s="92">
        <v>3000</v>
      </c>
      <c r="J18" s="117"/>
      <c r="K18" s="96"/>
    </row>
    <row r="19" spans="1:11" ht="15" customHeight="1" x14ac:dyDescent="0.25">
      <c r="A19" s="99" t="s">
        <v>146</v>
      </c>
      <c r="B19" s="53" t="s">
        <v>147</v>
      </c>
      <c r="C19" s="144" t="s">
        <v>148</v>
      </c>
      <c r="D19" s="145"/>
      <c r="E19" s="145"/>
      <c r="F19" s="146"/>
      <c r="G19" s="96">
        <v>5070.6400000000003</v>
      </c>
      <c r="H19" s="96">
        <v>3000</v>
      </c>
      <c r="I19" s="92">
        <v>3000</v>
      </c>
      <c r="J19" s="117"/>
      <c r="K19" s="96"/>
    </row>
    <row r="20" spans="1:11" ht="15" customHeight="1" x14ac:dyDescent="0.25">
      <c r="A20" s="99" t="s">
        <v>149</v>
      </c>
      <c r="B20" s="53" t="s">
        <v>150</v>
      </c>
      <c r="C20" s="144" t="s">
        <v>151</v>
      </c>
      <c r="D20" s="145"/>
      <c r="E20" s="145"/>
      <c r="F20" s="146"/>
      <c r="G20" s="96">
        <v>0</v>
      </c>
      <c r="H20" s="96">
        <v>163</v>
      </c>
      <c r="I20" s="92">
        <v>0</v>
      </c>
      <c r="J20" s="117"/>
      <c r="K20" s="96"/>
    </row>
    <row r="21" spans="1:11" ht="15" customHeight="1" x14ac:dyDescent="0.25">
      <c r="A21" s="99" t="s">
        <v>152</v>
      </c>
      <c r="B21" s="53" t="s">
        <v>153</v>
      </c>
      <c r="C21" s="144" t="s">
        <v>154</v>
      </c>
      <c r="D21" s="145"/>
      <c r="E21" s="145"/>
      <c r="F21" s="146"/>
      <c r="G21" s="96">
        <v>9514.9699999999993</v>
      </c>
      <c r="H21" s="96">
        <v>10000</v>
      </c>
      <c r="I21" s="92">
        <v>10000</v>
      </c>
      <c r="J21" s="117"/>
      <c r="K21" s="96"/>
    </row>
    <row r="22" spans="1:11" x14ac:dyDescent="0.25">
      <c r="A22" s="99" t="s">
        <v>155</v>
      </c>
      <c r="B22" s="53" t="s">
        <v>156</v>
      </c>
      <c r="C22" s="144" t="s">
        <v>157</v>
      </c>
      <c r="D22" s="145"/>
      <c r="E22" s="145"/>
      <c r="F22" s="146"/>
      <c r="G22" s="96">
        <v>0</v>
      </c>
      <c r="H22" s="96">
        <v>0</v>
      </c>
      <c r="I22" s="92">
        <v>50</v>
      </c>
      <c r="J22" s="117"/>
      <c r="K22" s="96"/>
    </row>
    <row r="23" spans="1:11" ht="15" customHeight="1" x14ac:dyDescent="0.25">
      <c r="A23" s="99" t="s">
        <v>158</v>
      </c>
      <c r="B23" s="53" t="s">
        <v>159</v>
      </c>
      <c r="C23" s="144" t="s">
        <v>160</v>
      </c>
      <c r="D23" s="145"/>
      <c r="E23" s="145"/>
      <c r="F23" s="146"/>
      <c r="G23" s="96">
        <v>17</v>
      </c>
      <c r="H23" s="96">
        <v>52</v>
      </c>
      <c r="I23" s="92">
        <v>50</v>
      </c>
      <c r="J23" s="117"/>
      <c r="K23" s="96"/>
    </row>
    <row r="24" spans="1:11" ht="15" customHeight="1" x14ac:dyDescent="0.25">
      <c r="A24" s="99" t="s">
        <v>161</v>
      </c>
      <c r="B24" s="53" t="s">
        <v>162</v>
      </c>
      <c r="C24" s="144" t="s">
        <v>163</v>
      </c>
      <c r="D24" s="145"/>
      <c r="E24" s="145"/>
      <c r="F24" s="146"/>
      <c r="G24" s="96">
        <v>17765.650000000001</v>
      </c>
      <c r="H24" s="96">
        <v>25105</v>
      </c>
      <c r="I24" s="92">
        <v>25105</v>
      </c>
      <c r="J24" s="117"/>
      <c r="K24" s="96"/>
    </row>
    <row r="25" spans="1:11" ht="15" customHeight="1" x14ac:dyDescent="0.25">
      <c r="A25" s="99" t="s">
        <v>164</v>
      </c>
      <c r="B25" s="53" t="s">
        <v>165</v>
      </c>
      <c r="C25" s="144" t="s">
        <v>166</v>
      </c>
      <c r="D25" s="145"/>
      <c r="E25" s="145"/>
      <c r="F25" s="146"/>
      <c r="G25" s="96">
        <v>2225.46</v>
      </c>
      <c r="H25" s="96">
        <v>2050</v>
      </c>
      <c r="I25" s="92">
        <v>2500</v>
      </c>
      <c r="J25" s="117"/>
      <c r="K25" s="96"/>
    </row>
    <row r="26" spans="1:11" ht="15" customHeight="1" x14ac:dyDescent="0.25">
      <c r="A26" s="99" t="s">
        <v>167</v>
      </c>
      <c r="B26" s="53" t="s">
        <v>168</v>
      </c>
      <c r="C26" s="144" t="s">
        <v>169</v>
      </c>
      <c r="D26" s="145"/>
      <c r="E26" s="145"/>
      <c r="F26" s="146"/>
      <c r="G26" s="96">
        <v>1229</v>
      </c>
      <c r="H26" s="96">
        <v>2000</v>
      </c>
      <c r="I26" s="92">
        <v>2000</v>
      </c>
      <c r="J26" s="117"/>
      <c r="K26" s="96"/>
    </row>
    <row r="27" spans="1:11" ht="15" customHeight="1" x14ac:dyDescent="0.25">
      <c r="A27" s="99" t="s">
        <v>170</v>
      </c>
      <c r="B27" s="53" t="s">
        <v>171</v>
      </c>
      <c r="C27" s="144" t="s">
        <v>172</v>
      </c>
      <c r="D27" s="145"/>
      <c r="E27" s="145"/>
      <c r="F27" s="146"/>
      <c r="G27" s="96">
        <v>1958.65</v>
      </c>
      <c r="H27" s="96">
        <v>2438</v>
      </c>
      <c r="I27" s="92">
        <v>3000</v>
      </c>
      <c r="J27" s="117"/>
      <c r="K27" s="96"/>
    </row>
    <row r="28" spans="1:11" ht="15" customHeight="1" x14ac:dyDescent="0.25">
      <c r="A28" s="99" t="s">
        <v>173</v>
      </c>
      <c r="B28" s="53" t="s">
        <v>174</v>
      </c>
      <c r="C28" s="144" t="s">
        <v>175</v>
      </c>
      <c r="D28" s="145"/>
      <c r="E28" s="145"/>
      <c r="F28" s="146"/>
      <c r="G28" s="96">
        <v>1002.48</v>
      </c>
      <c r="H28" s="96">
        <v>184</v>
      </c>
      <c r="I28" s="92">
        <v>1500</v>
      </c>
      <c r="J28" s="117"/>
      <c r="K28" s="96"/>
    </row>
    <row r="29" spans="1:11" ht="15" customHeight="1" x14ac:dyDescent="0.25">
      <c r="A29" s="99" t="s">
        <v>176</v>
      </c>
      <c r="B29" s="53" t="s">
        <v>177</v>
      </c>
      <c r="C29" s="144" t="s">
        <v>178</v>
      </c>
      <c r="D29" s="145"/>
      <c r="E29" s="145"/>
      <c r="F29" s="146"/>
      <c r="G29" s="96">
        <v>1755.42</v>
      </c>
      <c r="H29" s="96">
        <v>1620</v>
      </c>
      <c r="I29" s="92">
        <v>1620</v>
      </c>
      <c r="J29" s="117"/>
      <c r="K29" s="96"/>
    </row>
    <row r="30" spans="1:11" ht="15" customHeight="1" x14ac:dyDescent="0.25">
      <c r="A30" s="99" t="s">
        <v>179</v>
      </c>
      <c r="B30" s="53" t="s">
        <v>180</v>
      </c>
      <c r="C30" s="144" t="s">
        <v>181</v>
      </c>
      <c r="D30" s="145"/>
      <c r="E30" s="145"/>
      <c r="F30" s="146"/>
      <c r="G30" s="96">
        <v>173.32</v>
      </c>
      <c r="H30" s="96">
        <v>250</v>
      </c>
      <c r="I30" s="92">
        <v>250</v>
      </c>
      <c r="J30" s="117"/>
      <c r="K30" s="96"/>
    </row>
    <row r="31" spans="1:11" ht="15" customHeight="1" x14ac:dyDescent="0.25">
      <c r="A31" s="99" t="s">
        <v>182</v>
      </c>
      <c r="B31" s="53" t="s">
        <v>183</v>
      </c>
      <c r="C31" s="144" t="s">
        <v>184</v>
      </c>
      <c r="D31" s="145"/>
      <c r="E31" s="145"/>
      <c r="F31" s="146"/>
      <c r="G31" s="96">
        <v>595.5</v>
      </c>
      <c r="H31" s="96">
        <v>300</v>
      </c>
      <c r="I31" s="92">
        <v>300</v>
      </c>
      <c r="J31" s="117"/>
      <c r="K31" s="96"/>
    </row>
    <row r="32" spans="1:11" ht="15" customHeight="1" x14ac:dyDescent="0.25">
      <c r="A32" s="99" t="s">
        <v>185</v>
      </c>
      <c r="B32" s="53" t="s">
        <v>186</v>
      </c>
      <c r="C32" s="144" t="s">
        <v>187</v>
      </c>
      <c r="D32" s="145"/>
      <c r="E32" s="145"/>
      <c r="F32" s="146"/>
      <c r="G32" s="96">
        <v>2263.7199999999998</v>
      </c>
      <c r="H32" s="96">
        <v>2000</v>
      </c>
      <c r="I32" s="92">
        <v>2000</v>
      </c>
      <c r="J32" s="117"/>
      <c r="K32" s="96"/>
    </row>
    <row r="33" spans="1:11" ht="15" customHeight="1" x14ac:dyDescent="0.25">
      <c r="A33" s="99" t="s">
        <v>188</v>
      </c>
      <c r="B33" s="53" t="s">
        <v>189</v>
      </c>
      <c r="C33" s="144" t="s">
        <v>190</v>
      </c>
      <c r="D33" s="145"/>
      <c r="E33" s="145"/>
      <c r="F33" s="146"/>
      <c r="G33" s="96">
        <v>2942.62</v>
      </c>
      <c r="H33" s="96">
        <v>2000</v>
      </c>
      <c r="I33" s="92">
        <v>2000</v>
      </c>
      <c r="J33" s="117"/>
      <c r="K33" s="96"/>
    </row>
    <row r="34" spans="1:11" ht="15" customHeight="1" x14ac:dyDescent="0.25">
      <c r="A34" s="99" t="s">
        <v>191</v>
      </c>
      <c r="B34" s="53" t="s">
        <v>192</v>
      </c>
      <c r="C34" s="144" t="s">
        <v>193</v>
      </c>
      <c r="D34" s="145"/>
      <c r="E34" s="145"/>
      <c r="F34" s="146"/>
      <c r="G34" s="96">
        <v>0</v>
      </c>
      <c r="H34" s="96">
        <v>0</v>
      </c>
      <c r="I34" s="96">
        <v>0</v>
      </c>
      <c r="J34" s="117"/>
      <c r="K34" s="96"/>
    </row>
    <row r="35" spans="1:11" x14ac:dyDescent="0.25">
      <c r="A35" s="99" t="s">
        <v>194</v>
      </c>
      <c r="B35" s="53" t="s">
        <v>195</v>
      </c>
      <c r="C35" s="144" t="s">
        <v>196</v>
      </c>
      <c r="D35" s="145"/>
      <c r="E35" s="145"/>
      <c r="F35" s="146"/>
      <c r="G35" s="96">
        <v>0</v>
      </c>
      <c r="H35" s="96">
        <v>0</v>
      </c>
      <c r="I35" s="96">
        <v>0</v>
      </c>
      <c r="J35" s="117"/>
      <c r="K35" s="96"/>
    </row>
    <row r="36" spans="1:11" ht="15" customHeight="1" x14ac:dyDescent="0.25">
      <c r="A36" s="99" t="s">
        <v>197</v>
      </c>
      <c r="B36" s="53" t="s">
        <v>198</v>
      </c>
      <c r="C36" s="144" t="s">
        <v>199</v>
      </c>
      <c r="D36" s="145"/>
      <c r="E36" s="145"/>
      <c r="F36" s="146"/>
      <c r="G36" s="96">
        <v>0</v>
      </c>
      <c r="H36" s="96">
        <v>200</v>
      </c>
      <c r="I36" s="92">
        <v>200</v>
      </c>
      <c r="J36" s="117"/>
      <c r="K36" s="96"/>
    </row>
    <row r="37" spans="1:11" ht="15" customHeight="1" x14ac:dyDescent="0.25">
      <c r="A37" s="99" t="s">
        <v>200</v>
      </c>
      <c r="B37" s="53" t="s">
        <v>201</v>
      </c>
      <c r="C37" s="144" t="s">
        <v>202</v>
      </c>
      <c r="D37" s="145"/>
      <c r="E37" s="145"/>
      <c r="F37" s="146"/>
      <c r="G37" s="96">
        <v>2960.1</v>
      </c>
      <c r="H37" s="96">
        <v>2300</v>
      </c>
      <c r="I37" s="92">
        <v>2100</v>
      </c>
      <c r="J37" s="117"/>
      <c r="K37" s="96"/>
    </row>
    <row r="38" spans="1:11" ht="15" customHeight="1" x14ac:dyDescent="0.25">
      <c r="A38" s="99" t="s">
        <v>203</v>
      </c>
      <c r="B38" s="53" t="s">
        <v>204</v>
      </c>
      <c r="C38" s="144" t="s">
        <v>205</v>
      </c>
      <c r="D38" s="145"/>
      <c r="E38" s="145"/>
      <c r="F38" s="146"/>
      <c r="G38" s="96">
        <v>2603.7600000000002</v>
      </c>
      <c r="H38" s="96">
        <v>2556</v>
      </c>
      <c r="I38" s="92">
        <v>2500</v>
      </c>
      <c r="J38" s="117"/>
      <c r="K38" s="96"/>
    </row>
    <row r="39" spans="1:11" ht="15" customHeight="1" x14ac:dyDescent="0.25">
      <c r="A39" s="99" t="s">
        <v>206</v>
      </c>
      <c r="B39" s="53" t="s">
        <v>207</v>
      </c>
      <c r="C39" s="144" t="s">
        <v>208</v>
      </c>
      <c r="D39" s="145"/>
      <c r="E39" s="145"/>
      <c r="F39" s="146"/>
      <c r="G39" s="96">
        <v>947.96</v>
      </c>
      <c r="H39" s="96">
        <v>448</v>
      </c>
      <c r="I39" s="92">
        <v>450</v>
      </c>
      <c r="J39" s="117"/>
      <c r="K39" s="96"/>
    </row>
    <row r="40" spans="1:11" ht="15" customHeight="1" x14ac:dyDescent="0.25">
      <c r="A40" s="99" t="s">
        <v>209</v>
      </c>
      <c r="B40" s="53" t="s">
        <v>210</v>
      </c>
      <c r="C40" s="144" t="s">
        <v>211</v>
      </c>
      <c r="D40" s="145"/>
      <c r="E40" s="145"/>
      <c r="F40" s="146"/>
      <c r="G40" s="96">
        <v>1345.82</v>
      </c>
      <c r="H40" s="96">
        <v>1426</v>
      </c>
      <c r="I40" s="92">
        <v>1450</v>
      </c>
      <c r="J40" s="117"/>
      <c r="K40" s="96"/>
    </row>
    <row r="41" spans="1:11" ht="15" customHeight="1" x14ac:dyDescent="0.25">
      <c r="A41" s="99" t="s">
        <v>212</v>
      </c>
      <c r="B41" s="53" t="s">
        <v>213</v>
      </c>
      <c r="C41" s="144" t="s">
        <v>214</v>
      </c>
      <c r="D41" s="145"/>
      <c r="E41" s="145"/>
      <c r="F41" s="146"/>
      <c r="G41" s="96">
        <v>515.76</v>
      </c>
      <c r="H41" s="96">
        <v>516</v>
      </c>
      <c r="I41" s="92">
        <v>516</v>
      </c>
      <c r="J41" s="117"/>
      <c r="K41" s="96"/>
    </row>
    <row r="42" spans="1:11" ht="15" customHeight="1" x14ac:dyDescent="0.25">
      <c r="A42" s="99" t="s">
        <v>215</v>
      </c>
      <c r="B42" s="53" t="s">
        <v>216</v>
      </c>
      <c r="C42" s="144" t="s">
        <v>217</v>
      </c>
      <c r="D42" s="145"/>
      <c r="E42" s="145"/>
      <c r="F42" s="146"/>
      <c r="G42" s="96">
        <v>0</v>
      </c>
      <c r="H42" s="96">
        <v>0</v>
      </c>
      <c r="I42" s="92">
        <v>0</v>
      </c>
      <c r="J42" s="117"/>
      <c r="K42" s="96"/>
    </row>
    <row r="43" spans="1:11" x14ac:dyDescent="0.25">
      <c r="A43" s="99" t="s">
        <v>218</v>
      </c>
      <c r="B43" s="53" t="s">
        <v>219</v>
      </c>
      <c r="C43" s="144" t="s">
        <v>220</v>
      </c>
      <c r="D43" s="145"/>
      <c r="E43" s="145"/>
      <c r="F43" s="146"/>
      <c r="G43" s="96">
        <v>0</v>
      </c>
      <c r="H43" s="96">
        <v>100</v>
      </c>
      <c r="I43" s="92">
        <v>100</v>
      </c>
      <c r="J43" s="117"/>
      <c r="K43" s="96"/>
    </row>
    <row r="44" spans="1:11" ht="15" customHeight="1" x14ac:dyDescent="0.25">
      <c r="A44" s="99" t="s">
        <v>221</v>
      </c>
      <c r="B44" s="53" t="s">
        <v>117</v>
      </c>
      <c r="C44" s="144" t="s">
        <v>118</v>
      </c>
      <c r="D44" s="145"/>
      <c r="E44" s="145"/>
      <c r="F44" s="146"/>
      <c r="G44" s="96">
        <v>3344.67</v>
      </c>
      <c r="H44" s="96">
        <v>3200</v>
      </c>
      <c r="I44" s="92">
        <v>3200</v>
      </c>
      <c r="J44" s="117"/>
      <c r="K44" s="96"/>
    </row>
    <row r="45" spans="1:11" ht="15" customHeight="1" x14ac:dyDescent="0.25">
      <c r="A45" s="99" t="s">
        <v>222</v>
      </c>
      <c r="B45" s="53" t="s">
        <v>223</v>
      </c>
      <c r="C45" s="144" t="s">
        <v>224</v>
      </c>
      <c r="D45" s="145"/>
      <c r="E45" s="145"/>
      <c r="F45" s="146"/>
      <c r="G45" s="96">
        <v>0</v>
      </c>
      <c r="H45" s="96">
        <v>10</v>
      </c>
      <c r="I45" s="92">
        <v>10</v>
      </c>
      <c r="J45" s="117"/>
      <c r="K45" s="96"/>
    </row>
    <row r="46" spans="1:11" ht="15" customHeight="1" x14ac:dyDescent="0.25">
      <c r="A46" s="99" t="s">
        <v>225</v>
      </c>
      <c r="B46" s="53" t="s">
        <v>226</v>
      </c>
      <c r="C46" s="144" t="s">
        <v>227</v>
      </c>
      <c r="D46" s="145"/>
      <c r="E46" s="145"/>
      <c r="F46" s="146"/>
      <c r="G46" s="96">
        <v>1229.96</v>
      </c>
      <c r="H46" s="96">
        <v>1648</v>
      </c>
      <c r="I46" s="92">
        <v>1000</v>
      </c>
      <c r="J46" s="117"/>
      <c r="K46" s="96"/>
    </row>
    <row r="47" spans="1:11" ht="15" customHeight="1" x14ac:dyDescent="0.25">
      <c r="A47" s="99" t="s">
        <v>228</v>
      </c>
      <c r="B47" s="53" t="s">
        <v>229</v>
      </c>
      <c r="C47" s="144" t="s">
        <v>230</v>
      </c>
      <c r="D47" s="145"/>
      <c r="E47" s="145"/>
      <c r="F47" s="146"/>
      <c r="G47" s="96">
        <v>2463.0500000000002</v>
      </c>
      <c r="H47" s="96">
        <v>2500</v>
      </c>
      <c r="I47" s="92">
        <v>2600</v>
      </c>
      <c r="J47" s="117"/>
      <c r="K47" s="96"/>
    </row>
    <row r="48" spans="1:11" ht="15" customHeight="1" x14ac:dyDescent="0.25">
      <c r="A48" s="99" t="s">
        <v>231</v>
      </c>
      <c r="B48" s="53" t="s">
        <v>112</v>
      </c>
      <c r="C48" s="144" t="s">
        <v>113</v>
      </c>
      <c r="D48" s="145"/>
      <c r="E48" s="145"/>
      <c r="F48" s="146"/>
      <c r="G48" s="96">
        <v>312.5</v>
      </c>
      <c r="H48" s="96">
        <v>50</v>
      </c>
      <c r="I48" s="92">
        <v>375</v>
      </c>
      <c r="J48" s="117"/>
      <c r="K48" s="96"/>
    </row>
    <row r="49" spans="1:11" ht="15" customHeight="1" x14ac:dyDescent="0.25">
      <c r="A49" s="99" t="s">
        <v>232</v>
      </c>
      <c r="B49" s="53" t="s">
        <v>233</v>
      </c>
      <c r="C49" s="144" t="s">
        <v>234</v>
      </c>
      <c r="D49" s="145"/>
      <c r="E49" s="145"/>
      <c r="F49" s="146"/>
      <c r="G49" s="96">
        <v>187.09</v>
      </c>
      <c r="H49" s="96">
        <v>195</v>
      </c>
      <c r="I49" s="92">
        <v>280</v>
      </c>
      <c r="J49" s="117"/>
      <c r="K49" s="96"/>
    </row>
    <row r="50" spans="1:11" ht="15" customHeight="1" x14ac:dyDescent="0.25">
      <c r="A50" s="99" t="s">
        <v>235</v>
      </c>
      <c r="B50" s="53" t="s">
        <v>236</v>
      </c>
      <c r="C50" s="144" t="s">
        <v>237</v>
      </c>
      <c r="D50" s="145"/>
      <c r="E50" s="145"/>
      <c r="F50" s="146"/>
      <c r="G50" s="96">
        <v>0</v>
      </c>
      <c r="H50" s="96">
        <v>0</v>
      </c>
      <c r="I50" s="96">
        <v>0</v>
      </c>
      <c r="J50" s="117"/>
      <c r="K50" s="96"/>
    </row>
    <row r="51" spans="1:11" ht="15" customHeight="1" x14ac:dyDescent="0.25">
      <c r="A51" s="99" t="s">
        <v>238</v>
      </c>
      <c r="B51" s="53" t="s">
        <v>239</v>
      </c>
      <c r="C51" s="144" t="s">
        <v>240</v>
      </c>
      <c r="D51" s="145"/>
      <c r="E51" s="145"/>
      <c r="F51" s="146"/>
      <c r="G51" s="96">
        <v>0</v>
      </c>
      <c r="H51" s="96">
        <v>0</v>
      </c>
      <c r="I51" s="96">
        <v>0</v>
      </c>
      <c r="J51" s="117"/>
      <c r="K51" s="96"/>
    </row>
    <row r="52" spans="1:11" ht="15" customHeight="1" x14ac:dyDescent="0.25">
      <c r="A52" s="99" t="s">
        <v>241</v>
      </c>
      <c r="B52" s="53" t="s">
        <v>242</v>
      </c>
      <c r="C52" s="144" t="s">
        <v>243</v>
      </c>
      <c r="D52" s="145"/>
      <c r="E52" s="145"/>
      <c r="F52" s="146"/>
      <c r="G52" s="96">
        <v>892.08</v>
      </c>
      <c r="H52" s="96">
        <v>913</v>
      </c>
      <c r="I52" s="92">
        <v>893</v>
      </c>
      <c r="J52" s="117"/>
      <c r="K52" s="96"/>
    </row>
    <row r="53" spans="1:11" ht="15" customHeight="1" x14ac:dyDescent="0.25">
      <c r="A53" s="99" t="s">
        <v>244</v>
      </c>
      <c r="B53" s="53" t="s">
        <v>245</v>
      </c>
      <c r="C53" s="144" t="s">
        <v>246</v>
      </c>
      <c r="D53" s="145"/>
      <c r="E53" s="145"/>
      <c r="F53" s="146"/>
      <c r="G53" s="96">
        <v>183.41</v>
      </c>
      <c r="H53" s="96">
        <v>165</v>
      </c>
      <c r="I53" s="92">
        <v>150</v>
      </c>
      <c r="J53" s="117"/>
      <c r="K53" s="96"/>
    </row>
    <row r="54" spans="1:11" ht="15" customHeight="1" x14ac:dyDescent="0.25">
      <c r="A54" s="99" t="s">
        <v>247</v>
      </c>
      <c r="B54" s="53" t="s">
        <v>248</v>
      </c>
      <c r="C54" s="144" t="s">
        <v>249</v>
      </c>
      <c r="D54" s="145"/>
      <c r="E54" s="145"/>
      <c r="F54" s="146"/>
      <c r="G54" s="96">
        <v>607.36</v>
      </c>
      <c r="H54" s="96">
        <v>450</v>
      </c>
      <c r="I54" s="96">
        <v>0</v>
      </c>
      <c r="J54" s="117"/>
      <c r="K54" s="96"/>
    </row>
    <row r="55" spans="1:11" ht="15" customHeight="1" x14ac:dyDescent="0.25">
      <c r="A55" s="99" t="s">
        <v>250</v>
      </c>
      <c r="B55" s="53" t="s">
        <v>251</v>
      </c>
      <c r="C55" s="144" t="s">
        <v>252</v>
      </c>
      <c r="D55" s="145"/>
      <c r="E55" s="145"/>
      <c r="F55" s="146"/>
      <c r="G55" s="96">
        <v>0</v>
      </c>
      <c r="H55" s="96">
        <v>0</v>
      </c>
      <c r="I55" s="96">
        <v>0</v>
      </c>
      <c r="J55" s="117"/>
      <c r="K55" s="96"/>
    </row>
    <row r="56" spans="1:11" ht="15" customHeight="1" x14ac:dyDescent="0.25">
      <c r="A56" s="97" t="s">
        <v>110</v>
      </c>
      <c r="B56" s="58" t="s">
        <v>493</v>
      </c>
      <c r="C56" s="153" t="s">
        <v>499</v>
      </c>
      <c r="D56" s="154"/>
      <c r="E56" s="154"/>
      <c r="F56" s="155"/>
      <c r="G56" s="100">
        <v>0</v>
      </c>
      <c r="H56" s="100">
        <v>0</v>
      </c>
      <c r="I56" s="100">
        <v>0</v>
      </c>
      <c r="J56" s="119">
        <v>0</v>
      </c>
      <c r="K56" s="100">
        <v>0</v>
      </c>
    </row>
    <row r="57" spans="1:11" ht="15" customHeight="1" x14ac:dyDescent="0.25">
      <c r="A57" s="98" t="s">
        <v>93</v>
      </c>
      <c r="B57" s="56" t="s">
        <v>475</v>
      </c>
      <c r="C57" s="147" t="s">
        <v>95</v>
      </c>
      <c r="D57" s="148"/>
      <c r="E57" s="148"/>
      <c r="F57" s="149"/>
      <c r="G57" s="101">
        <v>0</v>
      </c>
      <c r="H57" s="101">
        <v>0</v>
      </c>
      <c r="I57" s="101">
        <v>0</v>
      </c>
      <c r="J57" s="120">
        <v>0</v>
      </c>
      <c r="K57" s="101">
        <v>0</v>
      </c>
    </row>
    <row r="58" spans="1:11" ht="15" customHeight="1" x14ac:dyDescent="0.25">
      <c r="A58" s="99" t="s">
        <v>379</v>
      </c>
      <c r="B58" s="53" t="s">
        <v>189</v>
      </c>
      <c r="C58" s="144" t="s">
        <v>380</v>
      </c>
      <c r="D58" s="145"/>
      <c r="E58" s="145"/>
      <c r="F58" s="146"/>
      <c r="G58" s="96">
        <v>0</v>
      </c>
      <c r="H58" s="96">
        <v>0</v>
      </c>
      <c r="I58" s="96">
        <v>0</v>
      </c>
      <c r="J58" s="117"/>
      <c r="K58" s="96"/>
    </row>
    <row r="59" spans="1:11" ht="15" customHeight="1" x14ac:dyDescent="0.25">
      <c r="A59" s="97" t="s">
        <v>253</v>
      </c>
      <c r="B59" s="58" t="s">
        <v>481</v>
      </c>
      <c r="C59" s="153" t="s">
        <v>254</v>
      </c>
      <c r="D59" s="154"/>
      <c r="E59" s="154"/>
      <c r="F59" s="155"/>
      <c r="G59" s="100">
        <v>5000</v>
      </c>
      <c r="H59" s="100">
        <v>7500</v>
      </c>
      <c r="I59" s="100">
        <v>7500</v>
      </c>
      <c r="J59" s="100">
        <v>7500</v>
      </c>
      <c r="K59" s="100">
        <v>7500</v>
      </c>
    </row>
    <row r="60" spans="1:11" ht="15" customHeight="1" x14ac:dyDescent="0.25">
      <c r="A60" s="98" t="s">
        <v>93</v>
      </c>
      <c r="B60" s="56" t="s">
        <v>96</v>
      </c>
      <c r="C60" s="147" t="s">
        <v>97</v>
      </c>
      <c r="D60" s="148"/>
      <c r="E60" s="148"/>
      <c r="F60" s="149"/>
      <c r="G60" s="101">
        <f>G61+G64</f>
        <v>5000</v>
      </c>
      <c r="H60" s="101">
        <f>H61+H62+H63</f>
        <v>7500</v>
      </c>
      <c r="I60" s="101">
        <v>7500</v>
      </c>
      <c r="J60" s="101">
        <v>7500</v>
      </c>
      <c r="K60" s="101">
        <v>7500</v>
      </c>
    </row>
    <row r="61" spans="1:11" ht="15" customHeight="1" x14ac:dyDescent="0.25">
      <c r="A61" s="99" t="s">
        <v>255</v>
      </c>
      <c r="B61" s="53" t="s">
        <v>256</v>
      </c>
      <c r="C61" s="144" t="s">
        <v>257</v>
      </c>
      <c r="D61" s="145"/>
      <c r="E61" s="145"/>
      <c r="F61" s="146"/>
      <c r="G61" s="96">
        <v>4140.62</v>
      </c>
      <c r="H61" s="96">
        <v>1250</v>
      </c>
      <c r="I61" s="92">
        <v>3000</v>
      </c>
      <c r="J61" s="117"/>
      <c r="K61" s="96"/>
    </row>
    <row r="62" spans="1:11" ht="15" customHeight="1" x14ac:dyDescent="0.25">
      <c r="A62" s="99" t="s">
        <v>258</v>
      </c>
      <c r="B62" s="53" t="s">
        <v>259</v>
      </c>
      <c r="C62" s="144" t="s">
        <v>260</v>
      </c>
      <c r="D62" s="145"/>
      <c r="E62" s="145"/>
      <c r="F62" s="146"/>
      <c r="G62" s="96"/>
      <c r="H62" s="96">
        <v>5000</v>
      </c>
      <c r="I62" s="92">
        <v>3000</v>
      </c>
      <c r="J62" s="117"/>
      <c r="K62" s="96"/>
    </row>
    <row r="63" spans="1:11" ht="15" customHeight="1" x14ac:dyDescent="0.25">
      <c r="A63" s="99" t="s">
        <v>261</v>
      </c>
      <c r="B63" s="53" t="s">
        <v>262</v>
      </c>
      <c r="C63" s="144" t="s">
        <v>263</v>
      </c>
      <c r="D63" s="145"/>
      <c r="E63" s="145"/>
      <c r="F63" s="146"/>
      <c r="G63" s="96"/>
      <c r="H63" s="96">
        <v>1250</v>
      </c>
      <c r="I63" s="92">
        <v>1500</v>
      </c>
      <c r="J63" s="117"/>
      <c r="K63" s="96"/>
    </row>
    <row r="64" spans="1:11" ht="15" customHeight="1" x14ac:dyDescent="0.25">
      <c r="A64" s="99" t="s">
        <v>264</v>
      </c>
      <c r="B64" s="53" t="s">
        <v>265</v>
      </c>
      <c r="C64" s="144" t="s">
        <v>266</v>
      </c>
      <c r="D64" s="145"/>
      <c r="E64" s="145"/>
      <c r="F64" s="146"/>
      <c r="G64" s="96">
        <v>859.38</v>
      </c>
      <c r="H64" s="96">
        <v>0</v>
      </c>
      <c r="I64" s="96">
        <v>0</v>
      </c>
      <c r="J64" s="117"/>
      <c r="K64" s="96"/>
    </row>
    <row r="65" spans="1:11" ht="15" customHeight="1" x14ac:dyDescent="0.25">
      <c r="A65" s="97" t="s">
        <v>110</v>
      </c>
      <c r="B65" s="58" t="s">
        <v>482</v>
      </c>
      <c r="C65" s="153" t="s">
        <v>472</v>
      </c>
      <c r="D65" s="154"/>
      <c r="E65" s="154"/>
      <c r="F65" s="155"/>
      <c r="G65" s="100">
        <v>0</v>
      </c>
      <c r="H65" s="100">
        <v>8663</v>
      </c>
      <c r="I65" s="100">
        <v>0</v>
      </c>
      <c r="J65" s="100">
        <v>0</v>
      </c>
      <c r="K65" s="100">
        <v>0</v>
      </c>
    </row>
    <row r="66" spans="1:11" ht="15" customHeight="1" x14ac:dyDescent="0.25">
      <c r="A66" s="98" t="s">
        <v>93</v>
      </c>
      <c r="B66" s="56" t="s">
        <v>96</v>
      </c>
      <c r="C66" s="147" t="s">
        <v>97</v>
      </c>
      <c r="D66" s="148"/>
      <c r="E66" s="148"/>
      <c r="F66" s="149"/>
      <c r="G66" s="101">
        <v>0</v>
      </c>
      <c r="H66" s="101">
        <v>8663</v>
      </c>
      <c r="I66" s="101">
        <v>0</v>
      </c>
      <c r="J66" s="101">
        <v>0</v>
      </c>
      <c r="K66" s="101">
        <v>0</v>
      </c>
    </row>
    <row r="67" spans="1:11" ht="15" customHeight="1" x14ac:dyDescent="0.25">
      <c r="A67" s="99" t="s">
        <v>473</v>
      </c>
      <c r="B67" s="53" t="s">
        <v>186</v>
      </c>
      <c r="C67" s="144" t="s">
        <v>187</v>
      </c>
      <c r="D67" s="145"/>
      <c r="E67" s="145"/>
      <c r="F67" s="146"/>
      <c r="G67" s="96">
        <v>0</v>
      </c>
      <c r="H67" s="96">
        <v>8663</v>
      </c>
      <c r="I67" s="96">
        <v>0</v>
      </c>
      <c r="J67" s="117"/>
      <c r="K67" s="96"/>
    </row>
    <row r="68" spans="1:11" ht="15" customHeight="1" x14ac:dyDescent="0.25">
      <c r="A68" s="112" t="s">
        <v>108</v>
      </c>
      <c r="B68" s="112">
        <v>1501</v>
      </c>
      <c r="C68" s="150" t="s">
        <v>109</v>
      </c>
      <c r="D68" s="151"/>
      <c r="E68" s="151"/>
      <c r="F68" s="152"/>
      <c r="G68" s="106">
        <f>G69+G92+G117+G120+G123+G132+G135+G138+G142+G145+G172+G175+G180+G183+G188+G198</f>
        <v>425412.49000000005</v>
      </c>
      <c r="H68" s="106">
        <f>H69+H92+H117+H120+H123+H132+H135+H138+H142+H145+H172+H175+H180+H183+H188+H198</f>
        <v>484849</v>
      </c>
      <c r="I68" s="106">
        <f>I69+I92+I117+I120+I123+I132+I135+I138+I142+I145+I172+I175+I180+I183+I188+I198</f>
        <v>460642</v>
      </c>
      <c r="J68" s="106">
        <v>460642</v>
      </c>
      <c r="K68" s="106">
        <v>460642</v>
      </c>
    </row>
    <row r="69" spans="1:11" ht="15" customHeight="1" x14ac:dyDescent="0.25">
      <c r="A69" s="97" t="s">
        <v>110</v>
      </c>
      <c r="B69" s="58" t="s">
        <v>483</v>
      </c>
      <c r="C69" s="153" t="s">
        <v>267</v>
      </c>
      <c r="D69" s="154"/>
      <c r="E69" s="154"/>
      <c r="F69" s="155"/>
      <c r="G69" s="100">
        <f>G70+G82</f>
        <v>126257.29000000001</v>
      </c>
      <c r="H69" s="100">
        <f>H70+H82</f>
        <v>163609</v>
      </c>
      <c r="I69" s="100">
        <f>I70+I82</f>
        <v>164435</v>
      </c>
      <c r="J69" s="100">
        <f t="shared" ref="J69:K69" si="0">J70+J82</f>
        <v>164435</v>
      </c>
      <c r="K69" s="100">
        <f t="shared" si="0"/>
        <v>164435</v>
      </c>
    </row>
    <row r="70" spans="1:11" ht="15" customHeight="1" x14ac:dyDescent="0.25">
      <c r="A70" s="98" t="s">
        <v>93</v>
      </c>
      <c r="B70" s="56" t="s">
        <v>94</v>
      </c>
      <c r="C70" s="147" t="s">
        <v>95</v>
      </c>
      <c r="D70" s="148"/>
      <c r="E70" s="148"/>
      <c r="F70" s="149"/>
      <c r="G70" s="101">
        <v>71782.33</v>
      </c>
      <c r="H70" s="101">
        <v>83642</v>
      </c>
      <c r="I70" s="101">
        <v>94435</v>
      </c>
      <c r="J70" s="101">
        <v>94435</v>
      </c>
      <c r="K70" s="101">
        <v>94435</v>
      </c>
    </row>
    <row r="71" spans="1:11" ht="15" customHeight="1" x14ac:dyDescent="0.25">
      <c r="A71" s="99" t="s">
        <v>268</v>
      </c>
      <c r="B71" s="53" t="s">
        <v>269</v>
      </c>
      <c r="C71" s="144" t="s">
        <v>270</v>
      </c>
      <c r="D71" s="145"/>
      <c r="E71" s="145"/>
      <c r="F71" s="146"/>
      <c r="G71" s="93">
        <v>66397.55</v>
      </c>
      <c r="H71" s="96">
        <v>78220</v>
      </c>
      <c r="I71" s="92">
        <v>88000</v>
      </c>
      <c r="J71" s="117"/>
      <c r="K71" s="96"/>
    </row>
    <row r="72" spans="1:11" x14ac:dyDescent="0.25">
      <c r="A72" s="99" t="s">
        <v>271</v>
      </c>
      <c r="B72" s="53" t="s">
        <v>272</v>
      </c>
      <c r="C72" s="144" t="s">
        <v>273</v>
      </c>
      <c r="D72" s="145"/>
      <c r="E72" s="145"/>
      <c r="F72" s="146"/>
      <c r="G72" s="96">
        <v>1248.57</v>
      </c>
      <c r="H72" s="96">
        <v>1000</v>
      </c>
      <c r="I72" s="92">
        <v>1000</v>
      </c>
      <c r="J72" s="117"/>
      <c r="K72" s="96"/>
    </row>
    <row r="73" spans="1:11" x14ac:dyDescent="0.25">
      <c r="A73" s="99" t="s">
        <v>274</v>
      </c>
      <c r="B73" s="53" t="s">
        <v>275</v>
      </c>
      <c r="C73" s="144" t="s">
        <v>276</v>
      </c>
      <c r="D73" s="145"/>
      <c r="E73" s="145"/>
      <c r="F73" s="146"/>
      <c r="G73" s="96">
        <v>400</v>
      </c>
      <c r="H73" s="96">
        <v>600</v>
      </c>
      <c r="I73" s="92">
        <v>600</v>
      </c>
      <c r="J73" s="117"/>
      <c r="K73" s="96"/>
    </row>
    <row r="74" spans="1:11" ht="15" customHeight="1" x14ac:dyDescent="0.25">
      <c r="A74" s="99" t="s">
        <v>277</v>
      </c>
      <c r="B74" s="53" t="s">
        <v>278</v>
      </c>
      <c r="C74" s="144" t="s">
        <v>279</v>
      </c>
      <c r="D74" s="145"/>
      <c r="E74" s="145"/>
      <c r="F74" s="146"/>
      <c r="G74" s="96">
        <v>1200</v>
      </c>
      <c r="H74" s="96">
        <v>1200</v>
      </c>
      <c r="I74" s="92">
        <v>1800</v>
      </c>
      <c r="J74" s="117"/>
      <c r="K74" s="96"/>
    </row>
    <row r="75" spans="1:11" ht="15" customHeight="1" x14ac:dyDescent="0.25">
      <c r="A75" s="99" t="s">
        <v>280</v>
      </c>
      <c r="B75" s="53" t="s">
        <v>281</v>
      </c>
      <c r="C75" s="144" t="s">
        <v>282</v>
      </c>
      <c r="D75" s="145"/>
      <c r="E75" s="145"/>
      <c r="F75" s="146"/>
      <c r="G75" s="96">
        <v>1720.72</v>
      </c>
      <c r="H75" s="96">
        <v>1500</v>
      </c>
      <c r="I75" s="92">
        <v>1800</v>
      </c>
      <c r="J75" s="117"/>
      <c r="K75" s="96"/>
    </row>
    <row r="76" spans="1:11" ht="15" customHeight="1" x14ac:dyDescent="0.25">
      <c r="A76" s="99" t="s">
        <v>283</v>
      </c>
      <c r="B76" s="53" t="s">
        <v>284</v>
      </c>
      <c r="C76" s="144" t="s">
        <v>285</v>
      </c>
      <c r="D76" s="145"/>
      <c r="E76" s="145"/>
      <c r="F76" s="146"/>
      <c r="G76" s="96">
        <v>0</v>
      </c>
      <c r="H76" s="96">
        <v>0</v>
      </c>
      <c r="I76" s="96">
        <v>0</v>
      </c>
      <c r="J76" s="117"/>
      <c r="K76" s="96"/>
    </row>
    <row r="77" spans="1:11" ht="15" customHeight="1" x14ac:dyDescent="0.25">
      <c r="A77" s="99" t="s">
        <v>286</v>
      </c>
      <c r="B77" s="53" t="s">
        <v>171</v>
      </c>
      <c r="C77" s="144" t="s">
        <v>172</v>
      </c>
      <c r="D77" s="145"/>
      <c r="E77" s="145"/>
      <c r="F77" s="146"/>
      <c r="G77" s="96">
        <v>0</v>
      </c>
      <c r="H77" s="96">
        <v>0</v>
      </c>
      <c r="I77" s="96">
        <v>0</v>
      </c>
      <c r="J77" s="117"/>
      <c r="K77" s="96"/>
    </row>
    <row r="78" spans="1:11" ht="15" customHeight="1" x14ac:dyDescent="0.25">
      <c r="A78" s="99" t="s">
        <v>287</v>
      </c>
      <c r="B78" s="53" t="s">
        <v>186</v>
      </c>
      <c r="C78" s="144" t="s">
        <v>187</v>
      </c>
      <c r="D78" s="145"/>
      <c r="E78" s="145"/>
      <c r="F78" s="146"/>
      <c r="G78" s="96">
        <v>0</v>
      </c>
      <c r="H78" s="96">
        <v>0</v>
      </c>
      <c r="I78" s="96">
        <v>0</v>
      </c>
      <c r="J78" s="117"/>
      <c r="K78" s="96"/>
    </row>
    <row r="79" spans="1:11" ht="15" customHeight="1" x14ac:dyDescent="0.25">
      <c r="A79" s="99" t="s">
        <v>288</v>
      </c>
      <c r="B79" s="53" t="s">
        <v>117</v>
      </c>
      <c r="C79" s="144" t="s">
        <v>118</v>
      </c>
      <c r="D79" s="145"/>
      <c r="E79" s="145"/>
      <c r="F79" s="146"/>
      <c r="G79" s="96">
        <v>21.9</v>
      </c>
      <c r="H79" s="96">
        <v>160</v>
      </c>
      <c r="I79" s="92">
        <v>160</v>
      </c>
      <c r="J79" s="117"/>
      <c r="K79" s="96"/>
    </row>
    <row r="80" spans="1:11" ht="15" customHeight="1" x14ac:dyDescent="0.25">
      <c r="A80" s="99" t="s">
        <v>289</v>
      </c>
      <c r="B80" s="53" t="s">
        <v>229</v>
      </c>
      <c r="C80" s="144" t="s">
        <v>230</v>
      </c>
      <c r="D80" s="145"/>
      <c r="E80" s="145"/>
      <c r="F80" s="146"/>
      <c r="G80" s="96">
        <v>0</v>
      </c>
      <c r="H80" s="96">
        <v>250</v>
      </c>
      <c r="I80" s="92">
        <v>375</v>
      </c>
      <c r="J80" s="117"/>
      <c r="K80" s="96"/>
    </row>
    <row r="81" spans="1:11" ht="15" customHeight="1" x14ac:dyDescent="0.25">
      <c r="A81" s="99" t="s">
        <v>290</v>
      </c>
      <c r="B81" s="53" t="s">
        <v>112</v>
      </c>
      <c r="C81" s="144" t="s">
        <v>291</v>
      </c>
      <c r="D81" s="145"/>
      <c r="E81" s="145"/>
      <c r="F81" s="146"/>
      <c r="G81" s="96">
        <v>793.59</v>
      </c>
      <c r="H81" s="96">
        <v>712</v>
      </c>
      <c r="I81" s="92">
        <v>700</v>
      </c>
      <c r="J81" s="117"/>
      <c r="K81" s="96"/>
    </row>
    <row r="82" spans="1:11" ht="15" customHeight="1" x14ac:dyDescent="0.25">
      <c r="A82" s="98" t="s">
        <v>93</v>
      </c>
      <c r="B82" s="56" t="s">
        <v>100</v>
      </c>
      <c r="C82" s="147" t="s">
        <v>101</v>
      </c>
      <c r="D82" s="148"/>
      <c r="E82" s="148"/>
      <c r="F82" s="149"/>
      <c r="G82" s="101">
        <v>54474.96</v>
      </c>
      <c r="H82" s="101">
        <v>79967</v>
      </c>
      <c r="I82" s="101">
        <v>70000</v>
      </c>
      <c r="J82" s="101">
        <v>70000</v>
      </c>
      <c r="K82" s="101">
        <v>70000</v>
      </c>
    </row>
    <row r="83" spans="1:11" ht="15" customHeight="1" x14ac:dyDescent="0.25">
      <c r="A83" s="99" t="s">
        <v>292</v>
      </c>
      <c r="B83" s="53" t="s">
        <v>269</v>
      </c>
      <c r="C83" s="144" t="s">
        <v>270</v>
      </c>
      <c r="D83" s="145"/>
      <c r="E83" s="145"/>
      <c r="F83" s="146"/>
      <c r="G83" s="92">
        <v>16273.43</v>
      </c>
      <c r="H83" s="96">
        <v>29467</v>
      </c>
      <c r="I83" s="96">
        <v>25000</v>
      </c>
      <c r="J83" s="117"/>
      <c r="K83" s="96"/>
    </row>
    <row r="84" spans="1:11" x14ac:dyDescent="0.25">
      <c r="A84" s="99" t="s">
        <v>293</v>
      </c>
      <c r="B84" s="53" t="s">
        <v>275</v>
      </c>
      <c r="C84" s="144" t="s">
        <v>276</v>
      </c>
      <c r="D84" s="145"/>
      <c r="E84" s="145"/>
      <c r="F84" s="146"/>
      <c r="G84" s="92">
        <v>0</v>
      </c>
      <c r="H84" s="96">
        <v>0</v>
      </c>
      <c r="I84" s="96">
        <v>0</v>
      </c>
      <c r="J84" s="117"/>
      <c r="K84" s="96"/>
    </row>
    <row r="85" spans="1:11" ht="15" customHeight="1" x14ac:dyDescent="0.25">
      <c r="A85" s="99" t="s">
        <v>294</v>
      </c>
      <c r="B85" s="53" t="s">
        <v>295</v>
      </c>
      <c r="C85" s="144" t="s">
        <v>296</v>
      </c>
      <c r="D85" s="145"/>
      <c r="E85" s="145"/>
      <c r="F85" s="146"/>
      <c r="G85" s="92">
        <v>0</v>
      </c>
      <c r="H85" s="96">
        <v>0</v>
      </c>
      <c r="I85" s="96">
        <v>0</v>
      </c>
      <c r="J85" s="117"/>
      <c r="K85" s="96"/>
    </row>
    <row r="86" spans="1:11" ht="15" customHeight="1" x14ac:dyDescent="0.25">
      <c r="A86" s="99" t="s">
        <v>297</v>
      </c>
      <c r="B86" s="53" t="s">
        <v>278</v>
      </c>
      <c r="C86" s="144" t="s">
        <v>279</v>
      </c>
      <c r="D86" s="145"/>
      <c r="E86" s="145"/>
      <c r="F86" s="146"/>
      <c r="G86" s="92">
        <v>0</v>
      </c>
      <c r="H86" s="96">
        <v>0</v>
      </c>
      <c r="I86" s="96">
        <v>0</v>
      </c>
      <c r="J86" s="117"/>
      <c r="K86" s="96"/>
    </row>
    <row r="87" spans="1:11" ht="15" customHeight="1" x14ac:dyDescent="0.25">
      <c r="A87" s="99" t="s">
        <v>298</v>
      </c>
      <c r="B87" s="53" t="s">
        <v>284</v>
      </c>
      <c r="C87" s="144" t="s">
        <v>285</v>
      </c>
      <c r="D87" s="145"/>
      <c r="E87" s="145"/>
      <c r="F87" s="146"/>
      <c r="G87" s="92">
        <v>13640.74</v>
      </c>
      <c r="H87" s="96">
        <v>10000</v>
      </c>
      <c r="I87" s="96">
        <v>4500</v>
      </c>
      <c r="J87" s="117"/>
      <c r="K87" s="96"/>
    </row>
    <row r="88" spans="1:11" ht="15" customHeight="1" x14ac:dyDescent="0.25">
      <c r="A88" s="99" t="s">
        <v>299</v>
      </c>
      <c r="B88" s="53" t="s">
        <v>300</v>
      </c>
      <c r="C88" s="144" t="s">
        <v>301</v>
      </c>
      <c r="D88" s="145"/>
      <c r="E88" s="145"/>
      <c r="F88" s="146"/>
      <c r="G88" s="92">
        <v>1113.27</v>
      </c>
      <c r="H88" s="96">
        <v>500</v>
      </c>
      <c r="I88" s="96">
        <v>500</v>
      </c>
      <c r="J88" s="117"/>
      <c r="K88" s="96"/>
    </row>
    <row r="89" spans="1:11" x14ac:dyDescent="0.25">
      <c r="A89" s="99" t="s">
        <v>302</v>
      </c>
      <c r="B89" s="53" t="s">
        <v>303</v>
      </c>
      <c r="C89" s="144" t="s">
        <v>304</v>
      </c>
      <c r="D89" s="145"/>
      <c r="E89" s="145"/>
      <c r="F89" s="146"/>
      <c r="G89" s="92">
        <v>23447.52</v>
      </c>
      <c r="H89" s="96">
        <v>40000</v>
      </c>
      <c r="I89" s="96">
        <v>40000</v>
      </c>
      <c r="J89" s="117"/>
      <c r="K89" s="96"/>
    </row>
    <row r="90" spans="1:11" ht="15" customHeight="1" x14ac:dyDescent="0.25">
      <c r="A90" s="99" t="s">
        <v>305</v>
      </c>
      <c r="B90" s="53" t="s">
        <v>171</v>
      </c>
      <c r="C90" s="144" t="s">
        <v>172</v>
      </c>
      <c r="D90" s="145"/>
      <c r="E90" s="145"/>
      <c r="F90" s="146"/>
      <c r="G90" s="96">
        <v>0</v>
      </c>
      <c r="H90" s="96">
        <v>0</v>
      </c>
      <c r="I90" s="96">
        <v>0</v>
      </c>
      <c r="J90" s="117"/>
      <c r="K90" s="96"/>
    </row>
    <row r="91" spans="1:11" ht="15" customHeight="1" x14ac:dyDescent="0.25">
      <c r="A91" s="99" t="s">
        <v>306</v>
      </c>
      <c r="B91" s="53" t="s">
        <v>307</v>
      </c>
      <c r="C91" s="144" t="s">
        <v>308</v>
      </c>
      <c r="D91" s="145"/>
      <c r="E91" s="145"/>
      <c r="F91" s="146"/>
      <c r="G91" s="96">
        <v>0</v>
      </c>
      <c r="H91" s="96">
        <v>0</v>
      </c>
      <c r="I91" s="96">
        <v>0</v>
      </c>
      <c r="J91" s="117"/>
      <c r="K91" s="96"/>
    </row>
    <row r="92" spans="1:11" ht="15" customHeight="1" x14ac:dyDescent="0.25">
      <c r="A92" s="97" t="s">
        <v>110</v>
      </c>
      <c r="B92" s="58" t="s">
        <v>484</v>
      </c>
      <c r="C92" s="153" t="s">
        <v>309</v>
      </c>
      <c r="D92" s="154"/>
      <c r="E92" s="154"/>
      <c r="F92" s="155"/>
      <c r="G92" s="100">
        <v>5729.79</v>
      </c>
      <c r="H92" s="100">
        <f>H93+H98+H105+H108+H112+H115</f>
        <v>8038</v>
      </c>
      <c r="I92" s="100">
        <f>I93+I98+I105+I108+I112+I115</f>
        <v>5992</v>
      </c>
      <c r="J92" s="100">
        <v>5992</v>
      </c>
      <c r="K92" s="100">
        <v>5992</v>
      </c>
    </row>
    <row r="93" spans="1:11" ht="15" customHeight="1" x14ac:dyDescent="0.25">
      <c r="A93" s="98" t="s">
        <v>93</v>
      </c>
      <c r="B93" s="56" t="s">
        <v>94</v>
      </c>
      <c r="C93" s="147" t="s">
        <v>95</v>
      </c>
      <c r="D93" s="148"/>
      <c r="E93" s="148"/>
      <c r="F93" s="149"/>
      <c r="G93" s="101">
        <v>1387</v>
      </c>
      <c r="H93" s="101">
        <f>H94+H95</f>
        <v>1512</v>
      </c>
      <c r="I93" s="101">
        <f>I94+I95</f>
        <v>1512</v>
      </c>
      <c r="J93" s="101">
        <v>1512</v>
      </c>
      <c r="K93" s="101">
        <v>1512</v>
      </c>
    </row>
    <row r="94" spans="1:11" ht="15" customHeight="1" x14ac:dyDescent="0.25">
      <c r="A94" s="99" t="s">
        <v>310</v>
      </c>
      <c r="B94" s="53" t="s">
        <v>150</v>
      </c>
      <c r="C94" s="144" t="s">
        <v>151</v>
      </c>
      <c r="D94" s="145"/>
      <c r="E94" s="145"/>
      <c r="F94" s="146"/>
      <c r="G94" s="96">
        <v>1062</v>
      </c>
      <c r="H94" s="96">
        <v>1062</v>
      </c>
      <c r="I94" s="92">
        <v>1062</v>
      </c>
      <c r="J94" s="117"/>
      <c r="K94" s="96"/>
    </row>
    <row r="95" spans="1:11" x14ac:dyDescent="0.25">
      <c r="A95" s="99" t="s">
        <v>311</v>
      </c>
      <c r="B95" s="53" t="s">
        <v>183</v>
      </c>
      <c r="C95" s="144" t="s">
        <v>312</v>
      </c>
      <c r="D95" s="145"/>
      <c r="E95" s="145"/>
      <c r="F95" s="146"/>
      <c r="G95" s="96">
        <v>325</v>
      </c>
      <c r="H95" s="96">
        <v>450</v>
      </c>
      <c r="I95" s="92">
        <v>450</v>
      </c>
      <c r="J95" s="117"/>
      <c r="K95" s="96"/>
    </row>
    <row r="96" spans="1:11" ht="15" customHeight="1" x14ac:dyDescent="0.25">
      <c r="A96" s="99" t="s">
        <v>313</v>
      </c>
      <c r="B96" s="53" t="s">
        <v>229</v>
      </c>
      <c r="C96" s="144" t="s">
        <v>230</v>
      </c>
      <c r="D96" s="145"/>
      <c r="E96" s="145"/>
      <c r="F96" s="146"/>
      <c r="G96" s="96"/>
      <c r="H96" s="96">
        <v>0</v>
      </c>
      <c r="I96" s="96">
        <v>0</v>
      </c>
      <c r="J96" s="117"/>
      <c r="K96" s="96"/>
    </row>
    <row r="97" spans="1:11" ht="15" customHeight="1" x14ac:dyDescent="0.25">
      <c r="A97" s="99" t="s">
        <v>314</v>
      </c>
      <c r="B97" s="53" t="s">
        <v>245</v>
      </c>
      <c r="C97" s="144" t="s">
        <v>246</v>
      </c>
      <c r="D97" s="145"/>
      <c r="E97" s="145"/>
      <c r="F97" s="146"/>
      <c r="G97" s="96"/>
      <c r="H97" s="96">
        <v>0</v>
      </c>
      <c r="I97" s="96">
        <v>0</v>
      </c>
      <c r="J97" s="117"/>
      <c r="K97" s="96"/>
    </row>
    <row r="98" spans="1:11" ht="15" customHeight="1" x14ac:dyDescent="0.25">
      <c r="A98" s="98" t="s">
        <v>93</v>
      </c>
      <c r="B98" s="56" t="s">
        <v>98</v>
      </c>
      <c r="C98" s="147" t="s">
        <v>99</v>
      </c>
      <c r="D98" s="148"/>
      <c r="E98" s="148"/>
      <c r="F98" s="149"/>
      <c r="G98" s="101">
        <v>358.39</v>
      </c>
      <c r="H98" s="101">
        <f>H101+H103</f>
        <v>500</v>
      </c>
      <c r="I98" s="101">
        <v>525</v>
      </c>
      <c r="J98" s="120">
        <v>525</v>
      </c>
      <c r="K98" s="101">
        <v>525</v>
      </c>
    </row>
    <row r="99" spans="1:11" ht="15" customHeight="1" x14ac:dyDescent="0.25">
      <c r="A99" s="99" t="s">
        <v>315</v>
      </c>
      <c r="B99" s="53" t="s">
        <v>141</v>
      </c>
      <c r="C99" s="144" t="s">
        <v>142</v>
      </c>
      <c r="D99" s="145"/>
      <c r="E99" s="145"/>
      <c r="F99" s="146"/>
      <c r="G99" s="92"/>
      <c r="H99" s="96">
        <v>0</v>
      </c>
      <c r="I99" s="96">
        <v>0</v>
      </c>
      <c r="J99" s="117"/>
      <c r="K99" s="96"/>
    </row>
    <row r="100" spans="1:11" ht="15" customHeight="1" x14ac:dyDescent="0.25">
      <c r="A100" s="95" t="s">
        <v>453</v>
      </c>
      <c r="B100" s="99">
        <v>32219</v>
      </c>
      <c r="C100" s="158" t="s">
        <v>151</v>
      </c>
      <c r="D100" s="159"/>
      <c r="E100" s="159"/>
      <c r="F100" s="160"/>
      <c r="G100" s="92">
        <v>170.97</v>
      </c>
      <c r="H100" s="94">
        <v>0</v>
      </c>
      <c r="I100" s="94">
        <v>0</v>
      </c>
      <c r="J100" s="102"/>
      <c r="K100" s="94"/>
    </row>
    <row r="101" spans="1:11" ht="15" customHeight="1" x14ac:dyDescent="0.25">
      <c r="A101" s="99" t="s">
        <v>316</v>
      </c>
      <c r="B101" s="53" t="s">
        <v>317</v>
      </c>
      <c r="C101" s="144" t="s">
        <v>318</v>
      </c>
      <c r="D101" s="145"/>
      <c r="E101" s="145"/>
      <c r="F101" s="146"/>
      <c r="G101" s="92">
        <v>162.41999999999999</v>
      </c>
      <c r="H101" s="96">
        <v>475</v>
      </c>
      <c r="I101" s="96">
        <v>500</v>
      </c>
      <c r="J101" s="117"/>
      <c r="K101" s="96"/>
    </row>
    <row r="102" spans="1:11" ht="15" customHeight="1" x14ac:dyDescent="0.25">
      <c r="A102" s="99" t="s">
        <v>319</v>
      </c>
      <c r="B102" s="53" t="s">
        <v>183</v>
      </c>
      <c r="C102" s="144" t="s">
        <v>184</v>
      </c>
      <c r="D102" s="145"/>
      <c r="E102" s="145"/>
      <c r="F102" s="146"/>
      <c r="G102" s="92"/>
      <c r="H102" s="96">
        <v>0</v>
      </c>
      <c r="I102" s="96">
        <v>0</v>
      </c>
      <c r="J102" s="117"/>
      <c r="K102" s="96"/>
    </row>
    <row r="103" spans="1:11" ht="15" customHeight="1" x14ac:dyDescent="0.25">
      <c r="A103" s="99" t="s">
        <v>320</v>
      </c>
      <c r="B103" s="53" t="s">
        <v>233</v>
      </c>
      <c r="C103" s="144" t="s">
        <v>234</v>
      </c>
      <c r="D103" s="145"/>
      <c r="E103" s="145"/>
      <c r="F103" s="146"/>
      <c r="G103" s="92">
        <v>25</v>
      </c>
      <c r="H103" s="96">
        <v>25</v>
      </c>
      <c r="I103" s="96">
        <v>25</v>
      </c>
      <c r="J103" s="117"/>
      <c r="K103" s="96"/>
    </row>
    <row r="104" spans="1:11" ht="15" customHeight="1" x14ac:dyDescent="0.25">
      <c r="A104" s="99" t="s">
        <v>321</v>
      </c>
      <c r="B104" s="53" t="s">
        <v>245</v>
      </c>
      <c r="C104" s="144" t="s">
        <v>246</v>
      </c>
      <c r="D104" s="145"/>
      <c r="E104" s="145"/>
      <c r="F104" s="146"/>
      <c r="G104" s="92"/>
      <c r="H104" s="96">
        <v>0</v>
      </c>
      <c r="I104" s="96">
        <v>0</v>
      </c>
      <c r="J104" s="117"/>
      <c r="K104" s="96"/>
    </row>
    <row r="105" spans="1:11" ht="15" customHeight="1" x14ac:dyDescent="0.25">
      <c r="A105" s="98" t="s">
        <v>93</v>
      </c>
      <c r="B105" s="56" t="s">
        <v>100</v>
      </c>
      <c r="C105" s="147" t="s">
        <v>101</v>
      </c>
      <c r="D105" s="148"/>
      <c r="E105" s="148"/>
      <c r="F105" s="149"/>
      <c r="G105" s="101">
        <v>265.26</v>
      </c>
      <c r="H105" s="101">
        <v>65</v>
      </c>
      <c r="I105" s="101">
        <v>100</v>
      </c>
      <c r="J105" s="120">
        <v>100</v>
      </c>
      <c r="K105" s="101">
        <v>100</v>
      </c>
    </row>
    <row r="106" spans="1:11" ht="15" customHeight="1" x14ac:dyDescent="0.25">
      <c r="A106" s="95" t="s">
        <v>454</v>
      </c>
      <c r="B106" s="99">
        <v>32399</v>
      </c>
      <c r="C106" s="161" t="s">
        <v>291</v>
      </c>
      <c r="D106" s="162"/>
      <c r="E106" s="162"/>
      <c r="F106" s="163"/>
      <c r="G106" s="96"/>
      <c r="H106" s="96">
        <v>0</v>
      </c>
      <c r="I106" s="96">
        <v>0</v>
      </c>
      <c r="J106" s="117"/>
      <c r="K106" s="96"/>
    </row>
    <row r="107" spans="1:11" ht="15" customHeight="1" x14ac:dyDescent="0.25">
      <c r="A107" s="99" t="s">
        <v>322</v>
      </c>
      <c r="B107" s="53" t="s">
        <v>119</v>
      </c>
      <c r="C107" s="144" t="s">
        <v>323</v>
      </c>
      <c r="D107" s="145"/>
      <c r="E107" s="145"/>
      <c r="F107" s="146"/>
      <c r="G107" s="96">
        <v>265.26</v>
      </c>
      <c r="H107" s="96">
        <v>65</v>
      </c>
      <c r="I107" s="96">
        <v>100</v>
      </c>
      <c r="J107" s="117"/>
      <c r="K107" s="96"/>
    </row>
    <row r="108" spans="1:11" ht="15" customHeight="1" x14ac:dyDescent="0.25">
      <c r="A108" s="98" t="s">
        <v>93</v>
      </c>
      <c r="B108" s="56" t="s">
        <v>476</v>
      </c>
      <c r="C108" s="147" t="s">
        <v>102</v>
      </c>
      <c r="D108" s="148"/>
      <c r="E108" s="148"/>
      <c r="F108" s="149"/>
      <c r="G108" s="101">
        <v>365.08</v>
      </c>
      <c r="H108" s="101">
        <f>H109+H110</f>
        <v>2213</v>
      </c>
      <c r="I108" s="101">
        <v>100</v>
      </c>
      <c r="J108" s="120">
        <v>100</v>
      </c>
      <c r="K108" s="101">
        <v>100</v>
      </c>
    </row>
    <row r="109" spans="1:11" ht="15" customHeight="1" x14ac:dyDescent="0.25">
      <c r="A109" s="99" t="s">
        <v>324</v>
      </c>
      <c r="B109" s="53" t="s">
        <v>138</v>
      </c>
      <c r="C109" s="144" t="s">
        <v>139</v>
      </c>
      <c r="D109" s="145"/>
      <c r="E109" s="145"/>
      <c r="F109" s="146"/>
      <c r="G109" s="92">
        <v>365.08</v>
      </c>
      <c r="H109" s="96">
        <v>100</v>
      </c>
      <c r="I109" s="96">
        <v>100</v>
      </c>
      <c r="J109" s="117"/>
      <c r="K109" s="96"/>
    </row>
    <row r="110" spans="1:11" ht="15" customHeight="1" x14ac:dyDescent="0.25">
      <c r="A110" s="99" t="s">
        <v>474</v>
      </c>
      <c r="B110" s="99">
        <v>32219</v>
      </c>
      <c r="C110" s="158" t="s">
        <v>151</v>
      </c>
      <c r="D110" s="159"/>
      <c r="E110" s="159"/>
      <c r="F110" s="160"/>
      <c r="G110" s="92"/>
      <c r="H110" s="96">
        <v>2113</v>
      </c>
      <c r="I110" s="96">
        <v>0</v>
      </c>
      <c r="J110" s="117"/>
      <c r="K110" s="96"/>
    </row>
    <row r="111" spans="1:11" ht="15" customHeight="1" x14ac:dyDescent="0.25">
      <c r="A111" s="99" t="s">
        <v>327</v>
      </c>
      <c r="B111" s="53" t="s">
        <v>328</v>
      </c>
      <c r="C111" s="144" t="s">
        <v>329</v>
      </c>
      <c r="D111" s="145"/>
      <c r="E111" s="145"/>
      <c r="F111" s="146"/>
      <c r="G111" s="92"/>
      <c r="H111" s="96">
        <v>0</v>
      </c>
      <c r="I111" s="96">
        <v>0</v>
      </c>
      <c r="J111" s="117"/>
      <c r="K111" s="96"/>
    </row>
    <row r="112" spans="1:11" ht="15" customHeight="1" x14ac:dyDescent="0.25">
      <c r="A112" s="98" t="s">
        <v>93</v>
      </c>
      <c r="B112" s="56" t="s">
        <v>478</v>
      </c>
      <c r="C112" s="147" t="s">
        <v>103</v>
      </c>
      <c r="D112" s="148"/>
      <c r="E112" s="148"/>
      <c r="F112" s="149"/>
      <c r="G112" s="101">
        <v>3354.06</v>
      </c>
      <c r="H112" s="101">
        <f>H113+H114</f>
        <v>3748</v>
      </c>
      <c r="I112" s="101">
        <f>I113+I114</f>
        <v>3755</v>
      </c>
      <c r="J112" s="120">
        <v>3755</v>
      </c>
      <c r="K112" s="101">
        <v>3755</v>
      </c>
    </row>
    <row r="113" spans="1:11" ht="15" customHeight="1" x14ac:dyDescent="0.25">
      <c r="A113" s="99" t="s">
        <v>330</v>
      </c>
      <c r="B113" s="53" t="s">
        <v>281</v>
      </c>
      <c r="C113" s="144" t="s">
        <v>282</v>
      </c>
      <c r="D113" s="145"/>
      <c r="E113" s="145"/>
      <c r="F113" s="146"/>
      <c r="G113" s="92">
        <v>510</v>
      </c>
      <c r="H113" s="96">
        <v>574</v>
      </c>
      <c r="I113" s="96">
        <v>575</v>
      </c>
      <c r="J113" s="117"/>
      <c r="K113" s="96"/>
    </row>
    <row r="114" spans="1:11" ht="15" customHeight="1" x14ac:dyDescent="0.25">
      <c r="A114" s="99" t="s">
        <v>331</v>
      </c>
      <c r="B114" s="53" t="s">
        <v>245</v>
      </c>
      <c r="C114" s="144" t="s">
        <v>246</v>
      </c>
      <c r="D114" s="145"/>
      <c r="E114" s="145"/>
      <c r="F114" s="146"/>
      <c r="G114" s="92">
        <v>2844.06</v>
      </c>
      <c r="H114" s="96">
        <v>3174</v>
      </c>
      <c r="I114" s="96">
        <v>3180</v>
      </c>
      <c r="J114" s="117"/>
      <c r="K114" s="96"/>
    </row>
    <row r="115" spans="1:11" ht="15" customHeight="1" x14ac:dyDescent="0.25">
      <c r="A115" s="98" t="s">
        <v>93</v>
      </c>
      <c r="B115" s="56" t="s">
        <v>104</v>
      </c>
      <c r="C115" s="147" t="s">
        <v>105</v>
      </c>
      <c r="D115" s="148"/>
      <c r="E115" s="148"/>
      <c r="F115" s="149"/>
      <c r="G115" s="101"/>
      <c r="H115" s="101">
        <v>0</v>
      </c>
      <c r="I115" s="101">
        <v>0</v>
      </c>
      <c r="J115" s="120">
        <v>0</v>
      </c>
      <c r="K115" s="101">
        <v>0</v>
      </c>
    </row>
    <row r="116" spans="1:11" ht="15" customHeight="1" x14ac:dyDescent="0.25">
      <c r="A116" s="99" t="s">
        <v>332</v>
      </c>
      <c r="B116" s="53" t="s">
        <v>333</v>
      </c>
      <c r="C116" s="144" t="s">
        <v>334</v>
      </c>
      <c r="D116" s="145"/>
      <c r="E116" s="145"/>
      <c r="F116" s="146"/>
      <c r="G116" s="96">
        <v>0</v>
      </c>
      <c r="H116" s="96">
        <v>0</v>
      </c>
      <c r="I116" s="96">
        <v>0</v>
      </c>
      <c r="J116" s="117"/>
      <c r="K116" s="96"/>
    </row>
    <row r="117" spans="1:11" ht="15" customHeight="1" x14ac:dyDescent="0.25">
      <c r="A117" s="97" t="s">
        <v>110</v>
      </c>
      <c r="B117" s="58" t="s">
        <v>485</v>
      </c>
      <c r="C117" s="153" t="s">
        <v>111</v>
      </c>
      <c r="D117" s="154"/>
      <c r="E117" s="154"/>
      <c r="F117" s="155"/>
      <c r="G117" s="100">
        <v>0</v>
      </c>
      <c r="H117" s="100">
        <v>500</v>
      </c>
      <c r="I117" s="100">
        <v>500</v>
      </c>
      <c r="J117" s="119">
        <v>500</v>
      </c>
      <c r="K117" s="100">
        <v>500</v>
      </c>
    </row>
    <row r="118" spans="1:11" ht="15" customHeight="1" x14ac:dyDescent="0.25">
      <c r="A118" s="98" t="s">
        <v>93</v>
      </c>
      <c r="B118" s="56" t="s">
        <v>94</v>
      </c>
      <c r="C118" s="147" t="s">
        <v>95</v>
      </c>
      <c r="D118" s="148"/>
      <c r="E118" s="148"/>
      <c r="F118" s="149"/>
      <c r="G118" s="101">
        <v>0</v>
      </c>
      <c r="H118" s="101">
        <v>500</v>
      </c>
      <c r="I118" s="101">
        <v>500</v>
      </c>
      <c r="J118" s="120">
        <v>500</v>
      </c>
      <c r="K118" s="101">
        <v>500</v>
      </c>
    </row>
    <row r="119" spans="1:11" ht="15" customHeight="1" x14ac:dyDescent="0.25">
      <c r="A119" s="122" t="s">
        <v>471</v>
      </c>
      <c r="B119" s="99">
        <v>32319</v>
      </c>
      <c r="C119" s="156" t="s">
        <v>184</v>
      </c>
      <c r="D119" s="157"/>
      <c r="E119" s="157"/>
      <c r="F119" s="157"/>
      <c r="G119" s="96">
        <v>0</v>
      </c>
      <c r="H119" s="96">
        <v>500</v>
      </c>
      <c r="I119" s="96">
        <v>500</v>
      </c>
      <c r="J119" s="117"/>
      <c r="K119" s="96"/>
    </row>
    <row r="120" spans="1:11" ht="15" customHeight="1" x14ac:dyDescent="0.25">
      <c r="A120" s="97" t="s">
        <v>110</v>
      </c>
      <c r="B120" s="58" t="s">
        <v>487</v>
      </c>
      <c r="C120" s="153" t="s">
        <v>345</v>
      </c>
      <c r="D120" s="154"/>
      <c r="E120" s="154"/>
      <c r="F120" s="155"/>
      <c r="G120" s="100">
        <v>320</v>
      </c>
      <c r="H120" s="100">
        <v>750</v>
      </c>
      <c r="I120" s="100">
        <v>750</v>
      </c>
      <c r="J120" s="119">
        <v>750</v>
      </c>
      <c r="K120" s="100">
        <v>750</v>
      </c>
    </row>
    <row r="121" spans="1:11" ht="15" customHeight="1" x14ac:dyDescent="0.25">
      <c r="A121" s="98" t="s">
        <v>93</v>
      </c>
      <c r="B121" s="56" t="s">
        <v>94</v>
      </c>
      <c r="C121" s="147" t="s">
        <v>95</v>
      </c>
      <c r="D121" s="148"/>
      <c r="E121" s="148"/>
      <c r="F121" s="149"/>
      <c r="G121" s="101">
        <v>320</v>
      </c>
      <c r="H121" s="101">
        <v>750</v>
      </c>
      <c r="I121" s="101">
        <v>750</v>
      </c>
      <c r="J121" s="120">
        <v>750</v>
      </c>
      <c r="K121" s="101">
        <v>750</v>
      </c>
    </row>
    <row r="122" spans="1:11" ht="15" customHeight="1" x14ac:dyDescent="0.25">
      <c r="A122" s="99" t="s">
        <v>346</v>
      </c>
      <c r="B122" s="53" t="s">
        <v>183</v>
      </c>
      <c r="C122" s="144" t="s">
        <v>184</v>
      </c>
      <c r="D122" s="145"/>
      <c r="E122" s="145"/>
      <c r="F122" s="146"/>
      <c r="G122" s="96">
        <v>320</v>
      </c>
      <c r="H122" s="96">
        <v>750</v>
      </c>
      <c r="I122" s="96">
        <v>750</v>
      </c>
      <c r="J122" s="117"/>
      <c r="K122" s="96"/>
    </row>
    <row r="123" spans="1:11" ht="15" customHeight="1" x14ac:dyDescent="0.25">
      <c r="A123" s="97" t="s">
        <v>110</v>
      </c>
      <c r="B123" s="58" t="s">
        <v>486</v>
      </c>
      <c r="C123" s="153" t="s">
        <v>335</v>
      </c>
      <c r="D123" s="154"/>
      <c r="E123" s="154"/>
      <c r="F123" s="155"/>
      <c r="G123" s="100">
        <v>63792.44</v>
      </c>
      <c r="H123" s="100">
        <f>H124+H127+H129</f>
        <v>60000</v>
      </c>
      <c r="I123" s="100">
        <v>30000</v>
      </c>
      <c r="J123" s="119">
        <v>30000</v>
      </c>
      <c r="K123" s="100">
        <v>30000</v>
      </c>
    </row>
    <row r="124" spans="1:11" ht="15" customHeight="1" x14ac:dyDescent="0.25">
      <c r="A124" s="98" t="s">
        <v>93</v>
      </c>
      <c r="B124" s="56" t="s">
        <v>94</v>
      </c>
      <c r="C124" s="147" t="s">
        <v>95</v>
      </c>
      <c r="D124" s="148"/>
      <c r="E124" s="148"/>
      <c r="F124" s="149"/>
      <c r="G124" s="101">
        <v>32772.51</v>
      </c>
      <c r="H124" s="101">
        <v>30000</v>
      </c>
      <c r="I124" s="101">
        <v>0</v>
      </c>
      <c r="J124" s="120">
        <v>0</v>
      </c>
      <c r="K124" s="101">
        <v>0</v>
      </c>
    </row>
    <row r="125" spans="1:11" ht="15" customHeight="1" x14ac:dyDescent="0.25">
      <c r="A125" s="99" t="s">
        <v>336</v>
      </c>
      <c r="B125" s="53" t="s">
        <v>337</v>
      </c>
      <c r="C125" s="144" t="s">
        <v>338</v>
      </c>
      <c r="D125" s="145"/>
      <c r="E125" s="145"/>
      <c r="F125" s="146"/>
      <c r="G125" s="96">
        <v>32772.51</v>
      </c>
      <c r="H125" s="96">
        <v>30000</v>
      </c>
      <c r="I125" s="96">
        <v>0</v>
      </c>
      <c r="J125" s="117"/>
      <c r="K125" s="96"/>
    </row>
    <row r="126" spans="1:11" ht="15" customHeight="1" x14ac:dyDescent="0.25">
      <c r="A126" s="99" t="s">
        <v>339</v>
      </c>
      <c r="B126" s="53" t="s">
        <v>337</v>
      </c>
      <c r="C126" s="144" t="s">
        <v>338</v>
      </c>
      <c r="D126" s="145"/>
      <c r="E126" s="145"/>
      <c r="F126" s="146"/>
      <c r="G126" s="96"/>
      <c r="H126" s="96">
        <v>0</v>
      </c>
      <c r="I126" s="96">
        <v>0</v>
      </c>
      <c r="J126" s="117"/>
      <c r="K126" s="96"/>
    </row>
    <row r="127" spans="1:11" ht="15" customHeight="1" x14ac:dyDescent="0.25">
      <c r="A127" s="98" t="s">
        <v>93</v>
      </c>
      <c r="B127" s="56" t="s">
        <v>98</v>
      </c>
      <c r="C127" s="147" t="s">
        <v>99</v>
      </c>
      <c r="D127" s="148"/>
      <c r="E127" s="148"/>
      <c r="F127" s="149"/>
      <c r="G127" s="101">
        <v>395.91</v>
      </c>
      <c r="H127" s="101">
        <v>0</v>
      </c>
      <c r="I127" s="101">
        <v>0</v>
      </c>
      <c r="J127" s="120">
        <v>0</v>
      </c>
      <c r="K127" s="101">
        <v>0</v>
      </c>
    </row>
    <row r="128" spans="1:11" ht="15" customHeight="1" x14ac:dyDescent="0.25">
      <c r="A128" s="99" t="s">
        <v>340</v>
      </c>
      <c r="B128" s="53" t="s">
        <v>337</v>
      </c>
      <c r="C128" s="144" t="s">
        <v>338</v>
      </c>
      <c r="D128" s="145"/>
      <c r="E128" s="145"/>
      <c r="F128" s="146"/>
      <c r="G128" s="96">
        <v>395.91</v>
      </c>
      <c r="H128" s="96">
        <v>0</v>
      </c>
      <c r="I128" s="96">
        <v>0</v>
      </c>
      <c r="J128" s="117"/>
      <c r="K128" s="96"/>
    </row>
    <row r="129" spans="1:11" ht="15" customHeight="1" x14ac:dyDescent="0.25">
      <c r="A129" s="98" t="s">
        <v>93</v>
      </c>
      <c r="B129" s="56" t="s">
        <v>476</v>
      </c>
      <c r="C129" s="147" t="s">
        <v>102</v>
      </c>
      <c r="D129" s="148"/>
      <c r="E129" s="148"/>
      <c r="F129" s="149"/>
      <c r="G129" s="101">
        <v>30624.02</v>
      </c>
      <c r="H129" s="101">
        <v>30000</v>
      </c>
      <c r="I129" s="101">
        <v>30000</v>
      </c>
      <c r="J129" s="120">
        <v>30000</v>
      </c>
      <c r="K129" s="101">
        <v>30000</v>
      </c>
    </row>
    <row r="130" spans="1:11" ht="15" customHeight="1" x14ac:dyDescent="0.25">
      <c r="A130" s="99" t="s">
        <v>341</v>
      </c>
      <c r="B130" s="53" t="s">
        <v>337</v>
      </c>
      <c r="C130" s="144" t="s">
        <v>338</v>
      </c>
      <c r="D130" s="145"/>
      <c r="E130" s="145"/>
      <c r="F130" s="146"/>
      <c r="G130" s="92">
        <v>19578.71</v>
      </c>
      <c r="H130" s="96">
        <v>15000</v>
      </c>
      <c r="I130" s="96">
        <v>15000</v>
      </c>
      <c r="J130" s="117"/>
      <c r="K130" s="96"/>
    </row>
    <row r="131" spans="1:11" x14ac:dyDescent="0.25">
      <c r="A131" s="99" t="s">
        <v>342</v>
      </c>
      <c r="B131" s="53" t="s">
        <v>343</v>
      </c>
      <c r="C131" s="144" t="s">
        <v>344</v>
      </c>
      <c r="D131" s="145"/>
      <c r="E131" s="145"/>
      <c r="F131" s="146"/>
      <c r="G131" s="92">
        <v>11045.31</v>
      </c>
      <c r="H131" s="96">
        <v>15000</v>
      </c>
      <c r="I131" s="96">
        <v>15000</v>
      </c>
      <c r="J131" s="117"/>
      <c r="K131" s="96"/>
    </row>
    <row r="132" spans="1:11" ht="15" customHeight="1" x14ac:dyDescent="0.25">
      <c r="A132" s="97" t="s">
        <v>110</v>
      </c>
      <c r="B132" s="58" t="s">
        <v>488</v>
      </c>
      <c r="C132" s="153" t="s">
        <v>347</v>
      </c>
      <c r="D132" s="154"/>
      <c r="E132" s="154"/>
      <c r="F132" s="155"/>
      <c r="G132" s="100">
        <v>0</v>
      </c>
      <c r="H132" s="100">
        <v>5919</v>
      </c>
      <c r="I132" s="100">
        <v>200</v>
      </c>
      <c r="J132" s="119">
        <v>200</v>
      </c>
      <c r="K132" s="100">
        <v>200</v>
      </c>
    </row>
    <row r="133" spans="1:11" ht="15" customHeight="1" x14ac:dyDescent="0.25">
      <c r="A133" s="98" t="s">
        <v>93</v>
      </c>
      <c r="B133" s="56" t="s">
        <v>94</v>
      </c>
      <c r="C133" s="147" t="s">
        <v>95</v>
      </c>
      <c r="D133" s="148"/>
      <c r="E133" s="148"/>
      <c r="F133" s="149"/>
      <c r="G133" s="101">
        <v>0</v>
      </c>
      <c r="H133" s="101">
        <v>5919</v>
      </c>
      <c r="I133" s="101">
        <v>200</v>
      </c>
      <c r="J133" s="120">
        <v>200</v>
      </c>
      <c r="K133" s="101">
        <v>200</v>
      </c>
    </row>
    <row r="134" spans="1:11" ht="15" customHeight="1" x14ac:dyDescent="0.25">
      <c r="A134" s="99" t="s">
        <v>348</v>
      </c>
      <c r="B134" s="53" t="s">
        <v>189</v>
      </c>
      <c r="C134" s="144" t="s">
        <v>190</v>
      </c>
      <c r="D134" s="145"/>
      <c r="E134" s="145"/>
      <c r="F134" s="146"/>
      <c r="G134" s="96">
        <v>0</v>
      </c>
      <c r="H134" s="96">
        <v>5919</v>
      </c>
      <c r="I134" s="96">
        <v>200</v>
      </c>
      <c r="J134" s="117"/>
      <c r="K134" s="96"/>
    </row>
    <row r="135" spans="1:11" ht="15" customHeight="1" x14ac:dyDescent="0.25">
      <c r="A135" s="97" t="s">
        <v>110</v>
      </c>
      <c r="B135" s="58" t="s">
        <v>490</v>
      </c>
      <c r="C135" s="153" t="s">
        <v>352</v>
      </c>
      <c r="D135" s="154"/>
      <c r="E135" s="154"/>
      <c r="F135" s="155"/>
      <c r="G135" s="100">
        <v>2954.48</v>
      </c>
      <c r="H135" s="100">
        <v>3092</v>
      </c>
      <c r="I135" s="100">
        <v>3100</v>
      </c>
      <c r="J135" s="119">
        <v>3100</v>
      </c>
      <c r="K135" s="100">
        <v>3100</v>
      </c>
    </row>
    <row r="136" spans="1:11" ht="15" customHeight="1" x14ac:dyDescent="0.25">
      <c r="A136" s="98" t="s">
        <v>93</v>
      </c>
      <c r="B136" s="56" t="s">
        <v>94</v>
      </c>
      <c r="C136" s="147" t="s">
        <v>95</v>
      </c>
      <c r="D136" s="148"/>
      <c r="E136" s="148"/>
      <c r="F136" s="149"/>
      <c r="G136" s="101">
        <v>2954.48</v>
      </c>
      <c r="H136" s="101">
        <v>3092</v>
      </c>
      <c r="I136" s="101">
        <v>3100</v>
      </c>
      <c r="J136" s="120">
        <v>3100</v>
      </c>
      <c r="K136" s="101">
        <v>3100</v>
      </c>
    </row>
    <row r="137" spans="1:11" ht="15" customHeight="1" x14ac:dyDescent="0.25">
      <c r="A137" s="99" t="s">
        <v>353</v>
      </c>
      <c r="B137" s="53" t="s">
        <v>229</v>
      </c>
      <c r="C137" s="144" t="s">
        <v>230</v>
      </c>
      <c r="D137" s="145"/>
      <c r="E137" s="145"/>
      <c r="F137" s="146"/>
      <c r="G137" s="92">
        <v>2954.48</v>
      </c>
      <c r="H137" s="96">
        <v>3092</v>
      </c>
      <c r="I137" s="96">
        <v>3100</v>
      </c>
      <c r="J137" s="117"/>
      <c r="K137" s="96"/>
    </row>
    <row r="138" spans="1:11" ht="15" customHeight="1" x14ac:dyDescent="0.25">
      <c r="A138" s="97" t="s">
        <v>110</v>
      </c>
      <c r="B138" s="58" t="s">
        <v>489</v>
      </c>
      <c r="C138" s="153" t="s">
        <v>349</v>
      </c>
      <c r="D138" s="154"/>
      <c r="E138" s="154"/>
      <c r="F138" s="155"/>
      <c r="G138" s="100">
        <v>0</v>
      </c>
      <c r="H138" s="100">
        <v>300</v>
      </c>
      <c r="I138" s="100">
        <v>300</v>
      </c>
      <c r="J138" s="119">
        <v>300</v>
      </c>
      <c r="K138" s="100">
        <v>300</v>
      </c>
    </row>
    <row r="139" spans="1:11" ht="15" customHeight="1" x14ac:dyDescent="0.25">
      <c r="A139" s="98" t="s">
        <v>93</v>
      </c>
      <c r="B139" s="56" t="s">
        <v>94</v>
      </c>
      <c r="C139" s="147" t="s">
        <v>95</v>
      </c>
      <c r="D139" s="148"/>
      <c r="E139" s="148"/>
      <c r="F139" s="149"/>
      <c r="G139" s="101">
        <v>0</v>
      </c>
      <c r="H139" s="101">
        <v>300</v>
      </c>
      <c r="I139" s="101">
        <v>300</v>
      </c>
      <c r="J139" s="120">
        <v>300</v>
      </c>
      <c r="K139" s="101">
        <v>300</v>
      </c>
    </row>
    <row r="140" spans="1:11" ht="15" customHeight="1" x14ac:dyDescent="0.25">
      <c r="A140" s="99" t="s">
        <v>350</v>
      </c>
      <c r="B140" s="53" t="s">
        <v>147</v>
      </c>
      <c r="C140" s="144" t="s">
        <v>148</v>
      </c>
      <c r="D140" s="145"/>
      <c r="E140" s="145"/>
      <c r="F140" s="146"/>
      <c r="G140" s="96">
        <v>0</v>
      </c>
      <c r="H140" s="96">
        <v>0</v>
      </c>
      <c r="I140" s="96">
        <v>0</v>
      </c>
      <c r="J140" s="117"/>
      <c r="K140" s="96"/>
    </row>
    <row r="141" spans="1:11" ht="15" customHeight="1" x14ac:dyDescent="0.25">
      <c r="A141" s="99" t="s">
        <v>351</v>
      </c>
      <c r="B141" s="53" t="s">
        <v>165</v>
      </c>
      <c r="C141" s="144" t="s">
        <v>166</v>
      </c>
      <c r="D141" s="145"/>
      <c r="E141" s="145"/>
      <c r="F141" s="146"/>
      <c r="G141" s="96">
        <v>0</v>
      </c>
      <c r="H141" s="96">
        <v>300</v>
      </c>
      <c r="I141" s="96">
        <v>300</v>
      </c>
      <c r="J141" s="117"/>
      <c r="K141" s="96"/>
    </row>
    <row r="142" spans="1:11" ht="15" customHeight="1" x14ac:dyDescent="0.25">
      <c r="A142" s="97" t="s">
        <v>110</v>
      </c>
      <c r="B142" s="58" t="s">
        <v>500</v>
      </c>
      <c r="C142" s="153" t="s">
        <v>378</v>
      </c>
      <c r="D142" s="154"/>
      <c r="E142" s="154"/>
      <c r="F142" s="155"/>
      <c r="G142" s="100">
        <v>0</v>
      </c>
      <c r="H142" s="100">
        <v>0</v>
      </c>
      <c r="I142" s="100">
        <v>0</v>
      </c>
      <c r="J142" s="119">
        <v>0</v>
      </c>
      <c r="K142" s="100">
        <v>0</v>
      </c>
    </row>
    <row r="143" spans="1:11" ht="15" customHeight="1" x14ac:dyDescent="0.25">
      <c r="A143" s="98" t="s">
        <v>93</v>
      </c>
      <c r="B143" s="56" t="s">
        <v>94</v>
      </c>
      <c r="C143" s="147" t="s">
        <v>95</v>
      </c>
      <c r="D143" s="148"/>
      <c r="E143" s="148"/>
      <c r="F143" s="149"/>
      <c r="G143" s="101">
        <v>0</v>
      </c>
      <c r="H143" s="101">
        <v>0</v>
      </c>
      <c r="I143" s="101">
        <v>0</v>
      </c>
      <c r="J143" s="120">
        <v>0</v>
      </c>
      <c r="K143" s="101">
        <v>0</v>
      </c>
    </row>
    <row r="144" spans="1:11" ht="15" customHeight="1" x14ac:dyDescent="0.25">
      <c r="A144" s="99" t="s">
        <v>379</v>
      </c>
      <c r="B144" s="53" t="s">
        <v>189</v>
      </c>
      <c r="C144" s="144" t="s">
        <v>380</v>
      </c>
      <c r="D144" s="145"/>
      <c r="E144" s="145"/>
      <c r="F144" s="146"/>
      <c r="G144" s="96">
        <v>0</v>
      </c>
      <c r="H144" s="96">
        <v>0</v>
      </c>
      <c r="I144" s="96">
        <v>0</v>
      </c>
      <c r="J144" s="117">
        <v>0</v>
      </c>
      <c r="K144" s="96">
        <v>0</v>
      </c>
    </row>
    <row r="145" spans="1:11" ht="15" customHeight="1" x14ac:dyDescent="0.25">
      <c r="A145" s="97" t="s">
        <v>110</v>
      </c>
      <c r="B145" s="58" t="s">
        <v>491</v>
      </c>
      <c r="C145" s="153" t="s">
        <v>354</v>
      </c>
      <c r="D145" s="154"/>
      <c r="E145" s="154"/>
      <c r="F145" s="155"/>
      <c r="G145" s="100">
        <v>16049.58</v>
      </c>
      <c r="H145" s="100">
        <v>16961</v>
      </c>
      <c r="I145" s="100">
        <v>19475</v>
      </c>
      <c r="J145" s="100">
        <v>19475</v>
      </c>
      <c r="K145" s="100">
        <v>19475</v>
      </c>
    </row>
    <row r="146" spans="1:11" ht="15" customHeight="1" x14ac:dyDescent="0.25">
      <c r="A146" s="98" t="s">
        <v>93</v>
      </c>
      <c r="B146" s="56" t="s">
        <v>98</v>
      </c>
      <c r="C146" s="147" t="s">
        <v>99</v>
      </c>
      <c r="D146" s="148"/>
      <c r="E146" s="148"/>
      <c r="F146" s="149"/>
      <c r="G146" s="101">
        <v>16049.58</v>
      </c>
      <c r="H146" s="101">
        <v>16961</v>
      </c>
      <c r="I146" s="101">
        <v>19475</v>
      </c>
      <c r="J146" s="101">
        <v>19475</v>
      </c>
      <c r="K146" s="101">
        <v>19475</v>
      </c>
    </row>
    <row r="147" spans="1:11" x14ac:dyDescent="0.25">
      <c r="A147" s="95"/>
      <c r="B147" s="99">
        <v>31111</v>
      </c>
      <c r="C147" s="158"/>
      <c r="D147" s="159"/>
      <c r="E147" s="159"/>
      <c r="F147" s="160"/>
      <c r="G147" s="92">
        <v>0</v>
      </c>
      <c r="H147" s="96">
        <v>41</v>
      </c>
      <c r="I147" s="96">
        <v>0</v>
      </c>
      <c r="J147" s="117"/>
      <c r="K147" s="96"/>
    </row>
    <row r="148" spans="1:11" x14ac:dyDescent="0.25">
      <c r="A148" s="95"/>
      <c r="B148" s="99">
        <v>31321</v>
      </c>
      <c r="C148" s="158"/>
      <c r="D148" s="159"/>
      <c r="E148" s="159"/>
      <c r="F148" s="160"/>
      <c r="G148" s="92">
        <v>0</v>
      </c>
      <c r="H148" s="96">
        <v>7</v>
      </c>
      <c r="I148" s="96">
        <v>0</v>
      </c>
      <c r="J148" s="117"/>
      <c r="K148" s="96"/>
    </row>
    <row r="149" spans="1:11" ht="15" customHeight="1" x14ac:dyDescent="0.25">
      <c r="A149" s="95" t="s">
        <v>455</v>
      </c>
      <c r="B149" s="99">
        <v>32115</v>
      </c>
      <c r="C149" s="158" t="s">
        <v>130</v>
      </c>
      <c r="D149" s="159"/>
      <c r="E149" s="159"/>
      <c r="F149" s="160"/>
      <c r="G149" s="92">
        <v>0</v>
      </c>
      <c r="H149" s="96">
        <v>0</v>
      </c>
      <c r="I149" s="96">
        <v>0</v>
      </c>
      <c r="J149" s="117"/>
      <c r="K149" s="96"/>
    </row>
    <row r="150" spans="1:11" ht="15" customHeight="1" x14ac:dyDescent="0.25">
      <c r="A150" s="99" t="s">
        <v>355</v>
      </c>
      <c r="B150" s="53" t="s">
        <v>317</v>
      </c>
      <c r="C150" s="144" t="s">
        <v>318</v>
      </c>
      <c r="D150" s="145"/>
      <c r="E150" s="145"/>
      <c r="F150" s="146"/>
      <c r="G150" s="92">
        <v>0</v>
      </c>
      <c r="H150" s="96">
        <v>0</v>
      </c>
      <c r="I150" s="96">
        <v>0</v>
      </c>
      <c r="J150" s="117"/>
      <c r="K150" s="96"/>
    </row>
    <row r="151" spans="1:11" ht="15" customHeight="1" x14ac:dyDescent="0.25">
      <c r="A151" s="99"/>
      <c r="B151" s="99">
        <v>32241</v>
      </c>
      <c r="C151" s="144" t="s">
        <v>166</v>
      </c>
      <c r="D151" s="145"/>
      <c r="E151" s="145"/>
      <c r="F151" s="146"/>
      <c r="G151" s="92">
        <v>1453.06</v>
      </c>
      <c r="H151" s="96">
        <v>0</v>
      </c>
      <c r="I151" s="96">
        <v>0</v>
      </c>
      <c r="J151" s="117"/>
      <c r="K151" s="96"/>
    </row>
    <row r="152" spans="1:11" ht="15" customHeight="1" x14ac:dyDescent="0.25">
      <c r="A152" s="122" t="s">
        <v>456</v>
      </c>
      <c r="B152" s="122" t="s">
        <v>171</v>
      </c>
      <c r="C152" s="158" t="s">
        <v>172</v>
      </c>
      <c r="D152" s="159"/>
      <c r="E152" s="159"/>
      <c r="F152" s="160"/>
      <c r="G152" s="92">
        <v>0</v>
      </c>
      <c r="H152" s="96">
        <v>0</v>
      </c>
      <c r="I152" s="96">
        <v>0</v>
      </c>
      <c r="J152" s="117"/>
      <c r="K152" s="96"/>
    </row>
    <row r="153" spans="1:11" ht="15" customHeight="1" x14ac:dyDescent="0.25">
      <c r="A153" s="122"/>
      <c r="B153" s="121">
        <v>32321</v>
      </c>
      <c r="C153" s="156" t="s">
        <v>187</v>
      </c>
      <c r="D153" s="157"/>
      <c r="E153" s="157"/>
      <c r="F153" s="157"/>
      <c r="G153" s="92">
        <v>0</v>
      </c>
      <c r="H153" s="96">
        <v>2313</v>
      </c>
      <c r="I153" s="96">
        <v>1000</v>
      </c>
      <c r="J153" s="117"/>
      <c r="K153" s="96"/>
    </row>
    <row r="154" spans="1:11" ht="15" customHeight="1" x14ac:dyDescent="0.25">
      <c r="A154" s="122"/>
      <c r="B154" s="121">
        <v>32322</v>
      </c>
      <c r="C154" s="144" t="s">
        <v>190</v>
      </c>
      <c r="D154" s="145"/>
      <c r="E154" s="145"/>
      <c r="F154" s="146"/>
      <c r="G154" s="92">
        <v>6015.1</v>
      </c>
      <c r="H154" s="96">
        <v>1250</v>
      </c>
      <c r="I154" s="96">
        <v>1000</v>
      </c>
      <c r="J154" s="117"/>
      <c r="K154" s="96"/>
    </row>
    <row r="155" spans="1:11" ht="15" customHeight="1" x14ac:dyDescent="0.25">
      <c r="A155" s="122"/>
      <c r="B155" s="121">
        <v>32373</v>
      </c>
      <c r="C155" s="144" t="s">
        <v>469</v>
      </c>
      <c r="D155" s="145"/>
      <c r="E155" s="145"/>
      <c r="F155" s="146"/>
      <c r="G155" s="92">
        <v>25</v>
      </c>
      <c r="H155" s="96">
        <v>0</v>
      </c>
      <c r="I155" s="96">
        <v>0</v>
      </c>
      <c r="J155" s="117"/>
      <c r="K155" s="96"/>
    </row>
    <row r="156" spans="1:11" ht="15" customHeight="1" x14ac:dyDescent="0.25">
      <c r="A156" s="99" t="s">
        <v>356</v>
      </c>
      <c r="B156" s="53" t="s">
        <v>325</v>
      </c>
      <c r="C156" s="144" t="s">
        <v>326</v>
      </c>
      <c r="D156" s="145"/>
      <c r="E156" s="145"/>
      <c r="F156" s="146"/>
      <c r="G156" s="92">
        <v>46.43</v>
      </c>
      <c r="H156" s="96">
        <v>0</v>
      </c>
      <c r="I156" s="96">
        <v>500</v>
      </c>
      <c r="J156" s="117"/>
      <c r="K156" s="96"/>
    </row>
    <row r="157" spans="1:11" ht="15" customHeight="1" x14ac:dyDescent="0.25">
      <c r="A157" s="99" t="s">
        <v>357</v>
      </c>
      <c r="B157" s="53" t="s">
        <v>233</v>
      </c>
      <c r="C157" s="144" t="s">
        <v>234</v>
      </c>
      <c r="D157" s="145"/>
      <c r="E157" s="145"/>
      <c r="F157" s="146"/>
      <c r="G157" s="92">
        <v>0</v>
      </c>
      <c r="H157" s="96">
        <v>0</v>
      </c>
      <c r="I157" s="96">
        <v>0</v>
      </c>
      <c r="J157" s="117"/>
      <c r="K157" s="96"/>
    </row>
    <row r="158" spans="1:11" ht="15" customHeight="1" x14ac:dyDescent="0.25">
      <c r="A158" s="99" t="s">
        <v>358</v>
      </c>
      <c r="B158" s="53" t="s">
        <v>239</v>
      </c>
      <c r="C158" s="144" t="s">
        <v>359</v>
      </c>
      <c r="D158" s="145"/>
      <c r="E158" s="145"/>
      <c r="F158" s="146"/>
      <c r="G158" s="96">
        <v>12.5</v>
      </c>
      <c r="H158" s="96">
        <v>0</v>
      </c>
      <c r="I158" s="96">
        <v>0</v>
      </c>
      <c r="J158" s="117"/>
      <c r="K158" s="96"/>
    </row>
    <row r="159" spans="1:11" ht="15" customHeight="1" x14ac:dyDescent="0.25">
      <c r="A159" s="99" t="s">
        <v>358</v>
      </c>
      <c r="B159" s="99">
        <v>32959</v>
      </c>
      <c r="C159" s="144" t="s">
        <v>468</v>
      </c>
      <c r="D159" s="145"/>
      <c r="E159" s="145"/>
      <c r="F159" s="146"/>
      <c r="G159" s="96">
        <v>74.34</v>
      </c>
      <c r="H159" s="96">
        <v>0</v>
      </c>
      <c r="I159" s="96">
        <v>0</v>
      </c>
      <c r="J159" s="117"/>
      <c r="K159" s="96"/>
    </row>
    <row r="160" spans="1:11" ht="15" customHeight="1" x14ac:dyDescent="0.25">
      <c r="A160" s="99" t="s">
        <v>358</v>
      </c>
      <c r="B160" s="99">
        <v>32999</v>
      </c>
      <c r="C160" s="144" t="s">
        <v>246</v>
      </c>
      <c r="D160" s="145"/>
      <c r="E160" s="145"/>
      <c r="F160" s="146"/>
      <c r="G160" s="96">
        <v>127</v>
      </c>
      <c r="H160" s="96">
        <v>0</v>
      </c>
      <c r="I160" s="96">
        <v>0</v>
      </c>
      <c r="J160" s="117"/>
      <c r="K160" s="96"/>
    </row>
    <row r="161" spans="1:11" ht="15" customHeight="1" x14ac:dyDescent="0.25">
      <c r="A161" s="99" t="s">
        <v>360</v>
      </c>
      <c r="B161" s="53" t="s">
        <v>248</v>
      </c>
      <c r="C161" s="144" t="s">
        <v>249</v>
      </c>
      <c r="D161" s="145"/>
      <c r="E161" s="145"/>
      <c r="F161" s="146"/>
      <c r="G161" s="92">
        <v>0</v>
      </c>
      <c r="H161" s="96">
        <v>0</v>
      </c>
      <c r="I161" s="96">
        <v>0</v>
      </c>
      <c r="J161" s="117"/>
      <c r="K161" s="96"/>
    </row>
    <row r="162" spans="1:11" ht="15" customHeight="1" x14ac:dyDescent="0.25">
      <c r="A162" s="99" t="s">
        <v>360</v>
      </c>
      <c r="B162" s="99">
        <v>34333</v>
      </c>
      <c r="C162" s="144" t="s">
        <v>467</v>
      </c>
      <c r="D162" s="145"/>
      <c r="E162" s="145"/>
      <c r="F162" s="146"/>
      <c r="G162" s="92">
        <v>2.98</v>
      </c>
      <c r="H162" s="96">
        <v>0</v>
      </c>
      <c r="I162" s="96">
        <v>0</v>
      </c>
      <c r="J162" s="117"/>
      <c r="K162" s="96"/>
    </row>
    <row r="163" spans="1:11" x14ac:dyDescent="0.25">
      <c r="A163" s="99" t="s">
        <v>360</v>
      </c>
      <c r="B163" s="99">
        <v>41231</v>
      </c>
      <c r="C163" s="144" t="s">
        <v>466</v>
      </c>
      <c r="D163" s="145"/>
      <c r="E163" s="145"/>
      <c r="F163" s="146"/>
      <c r="G163" s="92">
        <v>562.5</v>
      </c>
      <c r="H163" s="96">
        <v>0</v>
      </c>
      <c r="I163" s="96">
        <v>0</v>
      </c>
      <c r="J163" s="117"/>
      <c r="K163" s="96"/>
    </row>
    <row r="164" spans="1:11" ht="15" customHeight="1" x14ac:dyDescent="0.25">
      <c r="A164" s="99" t="s">
        <v>361</v>
      </c>
      <c r="B164" s="53" t="s">
        <v>256</v>
      </c>
      <c r="C164" s="144" t="s">
        <v>257</v>
      </c>
      <c r="D164" s="145"/>
      <c r="E164" s="145"/>
      <c r="F164" s="146"/>
      <c r="G164" s="96">
        <v>2422.37</v>
      </c>
      <c r="H164" s="96">
        <v>3800</v>
      </c>
      <c r="I164" s="96">
        <v>5000</v>
      </c>
      <c r="J164" s="117"/>
      <c r="K164" s="96"/>
    </row>
    <row r="165" spans="1:11" ht="15" customHeight="1" x14ac:dyDescent="0.25">
      <c r="A165" s="99" t="s">
        <v>362</v>
      </c>
      <c r="B165" s="53" t="s">
        <v>259</v>
      </c>
      <c r="C165" s="144" t="s">
        <v>260</v>
      </c>
      <c r="D165" s="145"/>
      <c r="E165" s="145"/>
      <c r="F165" s="146"/>
      <c r="G165" s="96">
        <v>0</v>
      </c>
      <c r="H165" s="96">
        <v>2000</v>
      </c>
      <c r="I165" s="96">
        <v>6500</v>
      </c>
      <c r="J165" s="117"/>
      <c r="K165" s="96"/>
    </row>
    <row r="166" spans="1:11" ht="15" customHeight="1" x14ac:dyDescent="0.25">
      <c r="A166" s="99" t="s">
        <v>363</v>
      </c>
      <c r="B166" s="53" t="s">
        <v>262</v>
      </c>
      <c r="C166" s="144" t="s">
        <v>263</v>
      </c>
      <c r="D166" s="145"/>
      <c r="E166" s="145"/>
      <c r="F166" s="146"/>
      <c r="G166" s="96">
        <v>5265</v>
      </c>
      <c r="H166" s="96">
        <v>6200</v>
      </c>
      <c r="I166" s="96">
        <v>5000</v>
      </c>
      <c r="J166" s="117"/>
      <c r="K166" s="96"/>
    </row>
    <row r="167" spans="1:11" ht="15" customHeight="1" x14ac:dyDescent="0.25">
      <c r="A167" s="99" t="s">
        <v>364</v>
      </c>
      <c r="B167" s="53" t="s">
        <v>365</v>
      </c>
      <c r="C167" s="144" t="s">
        <v>366</v>
      </c>
      <c r="D167" s="145"/>
      <c r="E167" s="145"/>
      <c r="F167" s="146"/>
      <c r="G167" s="96">
        <v>0</v>
      </c>
      <c r="H167" s="96">
        <v>0</v>
      </c>
      <c r="I167" s="96">
        <v>0</v>
      </c>
      <c r="J167" s="117"/>
      <c r="K167" s="96"/>
    </row>
    <row r="168" spans="1:11" ht="15" customHeight="1" x14ac:dyDescent="0.25">
      <c r="A168" s="99" t="s">
        <v>367</v>
      </c>
      <c r="B168" s="53" t="s">
        <v>265</v>
      </c>
      <c r="C168" s="144" t="s">
        <v>368</v>
      </c>
      <c r="D168" s="145"/>
      <c r="E168" s="145"/>
      <c r="F168" s="146"/>
      <c r="G168" s="96">
        <v>0</v>
      </c>
      <c r="H168" s="96">
        <v>1000</v>
      </c>
      <c r="I168" s="96">
        <v>0</v>
      </c>
      <c r="J168" s="117"/>
      <c r="K168" s="96"/>
    </row>
    <row r="169" spans="1:11" ht="15" customHeight="1" x14ac:dyDescent="0.25">
      <c r="A169" s="99" t="s">
        <v>369</v>
      </c>
      <c r="B169" s="53" t="s">
        <v>370</v>
      </c>
      <c r="C169" s="144" t="s">
        <v>371</v>
      </c>
      <c r="D169" s="145"/>
      <c r="E169" s="145"/>
      <c r="F169" s="146"/>
      <c r="G169" s="96">
        <v>0</v>
      </c>
      <c r="H169" s="96">
        <v>0</v>
      </c>
      <c r="I169" s="96">
        <v>0</v>
      </c>
      <c r="J169" s="117"/>
      <c r="K169" s="96"/>
    </row>
    <row r="170" spans="1:11" x14ac:dyDescent="0.25">
      <c r="A170" s="99" t="s">
        <v>372</v>
      </c>
      <c r="B170" s="53" t="s">
        <v>373</v>
      </c>
      <c r="C170" s="144" t="s">
        <v>374</v>
      </c>
      <c r="D170" s="145"/>
      <c r="E170" s="145"/>
      <c r="F170" s="146"/>
      <c r="G170" s="96">
        <v>0</v>
      </c>
      <c r="H170" s="96">
        <v>0</v>
      </c>
      <c r="I170" s="96">
        <v>0</v>
      </c>
      <c r="J170" s="117"/>
      <c r="K170" s="96"/>
    </row>
    <row r="171" spans="1:11" x14ac:dyDescent="0.25">
      <c r="A171" s="99" t="s">
        <v>375</v>
      </c>
      <c r="B171" s="53" t="s">
        <v>343</v>
      </c>
      <c r="C171" s="144" t="s">
        <v>344</v>
      </c>
      <c r="D171" s="145"/>
      <c r="E171" s="145"/>
      <c r="F171" s="146"/>
      <c r="G171" s="96">
        <v>43.3</v>
      </c>
      <c r="H171" s="96">
        <v>350</v>
      </c>
      <c r="I171" s="96">
        <v>475</v>
      </c>
      <c r="J171" s="117"/>
      <c r="K171" s="96"/>
    </row>
    <row r="172" spans="1:11" ht="15" customHeight="1" x14ac:dyDescent="0.25">
      <c r="A172" s="97" t="s">
        <v>110</v>
      </c>
      <c r="B172" s="58" t="s">
        <v>492</v>
      </c>
      <c r="C172" s="153" t="s">
        <v>376</v>
      </c>
      <c r="D172" s="154"/>
      <c r="E172" s="154"/>
      <c r="F172" s="155"/>
      <c r="G172" s="100">
        <v>240.82</v>
      </c>
      <c r="H172" s="100">
        <v>1000</v>
      </c>
      <c r="I172" s="100">
        <v>1000</v>
      </c>
      <c r="J172" s="119">
        <v>1000</v>
      </c>
      <c r="K172" s="100">
        <v>1000</v>
      </c>
    </row>
    <row r="173" spans="1:11" ht="15" customHeight="1" x14ac:dyDescent="0.25">
      <c r="A173" s="98" t="s">
        <v>93</v>
      </c>
      <c r="B173" s="56" t="s">
        <v>100</v>
      </c>
      <c r="C173" s="147" t="s">
        <v>101</v>
      </c>
      <c r="D173" s="148"/>
      <c r="E173" s="148"/>
      <c r="F173" s="149"/>
      <c r="G173" s="101">
        <v>240.82</v>
      </c>
      <c r="H173" s="101">
        <v>1000</v>
      </c>
      <c r="I173" s="101">
        <v>1000</v>
      </c>
      <c r="J173" s="120">
        <v>1000</v>
      </c>
      <c r="K173" s="101">
        <v>1000</v>
      </c>
    </row>
    <row r="174" spans="1:11" ht="15" customHeight="1" x14ac:dyDescent="0.25">
      <c r="A174" s="99" t="s">
        <v>377</v>
      </c>
      <c r="B174" s="53" t="s">
        <v>245</v>
      </c>
      <c r="C174" s="144" t="s">
        <v>246</v>
      </c>
      <c r="D174" s="145"/>
      <c r="E174" s="145"/>
      <c r="F174" s="146"/>
      <c r="G174" s="96">
        <v>240.82</v>
      </c>
      <c r="H174" s="96">
        <v>1000</v>
      </c>
      <c r="I174" s="96">
        <v>1000</v>
      </c>
      <c r="J174" s="117"/>
      <c r="K174" s="96"/>
    </row>
    <row r="175" spans="1:11" ht="23.25" customHeight="1" x14ac:dyDescent="0.25">
      <c r="A175" s="97" t="s">
        <v>253</v>
      </c>
      <c r="B175" s="58" t="s">
        <v>494</v>
      </c>
      <c r="C175" s="153" t="s">
        <v>403</v>
      </c>
      <c r="D175" s="154"/>
      <c r="E175" s="154"/>
      <c r="F175" s="155"/>
      <c r="G175" s="100">
        <f>G176+G178</f>
        <v>1965</v>
      </c>
      <c r="H175" s="100">
        <v>1700</v>
      </c>
      <c r="I175" s="100">
        <v>1700</v>
      </c>
      <c r="J175" s="119">
        <v>1700</v>
      </c>
      <c r="K175" s="100">
        <v>1700</v>
      </c>
    </row>
    <row r="176" spans="1:11" ht="15" customHeight="1" x14ac:dyDescent="0.25">
      <c r="A176" s="98" t="s">
        <v>93</v>
      </c>
      <c r="B176" s="56" t="s">
        <v>94</v>
      </c>
      <c r="C176" s="147" t="s">
        <v>95</v>
      </c>
      <c r="D176" s="148"/>
      <c r="E176" s="148"/>
      <c r="F176" s="149"/>
      <c r="G176" s="101">
        <v>1000</v>
      </c>
      <c r="H176" s="101">
        <v>1000</v>
      </c>
      <c r="I176" s="101">
        <v>1000</v>
      </c>
      <c r="J176" s="120">
        <v>1000</v>
      </c>
      <c r="K176" s="101">
        <v>1000</v>
      </c>
    </row>
    <row r="177" spans="1:11" ht="15" customHeight="1" x14ac:dyDescent="0.25">
      <c r="A177" s="99" t="s">
        <v>404</v>
      </c>
      <c r="B177" s="53" t="s">
        <v>343</v>
      </c>
      <c r="C177" s="144" t="s">
        <v>344</v>
      </c>
      <c r="D177" s="145"/>
      <c r="E177" s="145"/>
      <c r="F177" s="146"/>
      <c r="G177" s="96">
        <v>1000</v>
      </c>
      <c r="H177" s="96">
        <v>1000</v>
      </c>
      <c r="I177" s="96">
        <v>1000</v>
      </c>
      <c r="J177" s="117"/>
      <c r="K177" s="96"/>
    </row>
    <row r="178" spans="1:11" ht="15" customHeight="1" x14ac:dyDescent="0.25">
      <c r="A178" s="98" t="s">
        <v>93</v>
      </c>
      <c r="B178" s="56" t="s">
        <v>476</v>
      </c>
      <c r="C178" s="147" t="s">
        <v>102</v>
      </c>
      <c r="D178" s="148"/>
      <c r="E178" s="148"/>
      <c r="F178" s="149"/>
      <c r="G178" s="101">
        <v>965</v>
      </c>
      <c r="H178" s="101">
        <v>700</v>
      </c>
      <c r="I178" s="101">
        <v>700</v>
      </c>
      <c r="J178" s="120">
        <v>700</v>
      </c>
      <c r="K178" s="101">
        <v>700</v>
      </c>
    </row>
    <row r="179" spans="1:11" ht="15" customHeight="1" x14ac:dyDescent="0.25">
      <c r="A179" s="99" t="s">
        <v>405</v>
      </c>
      <c r="B179" s="53" t="s">
        <v>343</v>
      </c>
      <c r="C179" s="144" t="s">
        <v>344</v>
      </c>
      <c r="D179" s="145"/>
      <c r="E179" s="145"/>
      <c r="F179" s="146"/>
      <c r="G179" s="96">
        <v>965</v>
      </c>
      <c r="H179" s="96">
        <v>700</v>
      </c>
      <c r="I179" s="96">
        <v>700</v>
      </c>
      <c r="J179" s="117"/>
      <c r="K179" s="96"/>
    </row>
    <row r="180" spans="1:11" ht="15" customHeight="1" x14ac:dyDescent="0.25">
      <c r="A180" s="97" t="s">
        <v>253</v>
      </c>
      <c r="B180" s="58" t="s">
        <v>498</v>
      </c>
      <c r="C180" s="153" t="s">
        <v>501</v>
      </c>
      <c r="D180" s="154"/>
      <c r="E180" s="154"/>
      <c r="F180" s="155"/>
      <c r="G180" s="100">
        <v>18052.5</v>
      </c>
      <c r="H180" s="100">
        <v>0</v>
      </c>
      <c r="I180" s="100">
        <v>0</v>
      </c>
      <c r="J180" s="119">
        <v>0</v>
      </c>
      <c r="K180" s="100">
        <v>0</v>
      </c>
    </row>
    <row r="181" spans="1:11" ht="15" customHeight="1" x14ac:dyDescent="0.25">
      <c r="A181" s="98" t="s">
        <v>93</v>
      </c>
      <c r="B181" s="56" t="s">
        <v>94</v>
      </c>
      <c r="C181" s="147" t="s">
        <v>95</v>
      </c>
      <c r="D181" s="148"/>
      <c r="E181" s="148"/>
      <c r="F181" s="149"/>
      <c r="G181" s="101">
        <v>18052.5</v>
      </c>
      <c r="H181" s="101">
        <v>0</v>
      </c>
      <c r="I181" s="101">
        <v>0</v>
      </c>
      <c r="J181" s="120">
        <v>0</v>
      </c>
      <c r="K181" s="101">
        <v>0</v>
      </c>
    </row>
    <row r="182" spans="1:11" ht="15" customHeight="1" x14ac:dyDescent="0.25">
      <c r="A182" s="99" t="s">
        <v>402</v>
      </c>
      <c r="B182" s="53" t="s">
        <v>365</v>
      </c>
      <c r="C182" s="144" t="s">
        <v>366</v>
      </c>
      <c r="D182" s="145"/>
      <c r="E182" s="145"/>
      <c r="F182" s="146"/>
      <c r="G182" s="96">
        <v>18052.5</v>
      </c>
      <c r="H182" s="96">
        <v>0</v>
      </c>
      <c r="I182" s="96">
        <v>0</v>
      </c>
      <c r="J182" s="117"/>
      <c r="K182" s="96"/>
    </row>
    <row r="183" spans="1:11" x14ac:dyDescent="0.25">
      <c r="A183" s="97" t="s">
        <v>114</v>
      </c>
      <c r="B183" s="58" t="s">
        <v>495</v>
      </c>
      <c r="C183" s="153" t="s">
        <v>381</v>
      </c>
      <c r="D183" s="154"/>
      <c r="E183" s="154"/>
      <c r="F183" s="155"/>
      <c r="G183" s="100">
        <v>103031.78</v>
      </c>
      <c r="H183" s="100">
        <v>100100</v>
      </c>
      <c r="I183" s="100">
        <f>I184+I186</f>
        <v>100100</v>
      </c>
      <c r="J183" s="119">
        <v>100100</v>
      </c>
      <c r="K183" s="100">
        <v>100100</v>
      </c>
    </row>
    <row r="184" spans="1:11" ht="15" customHeight="1" x14ac:dyDescent="0.25">
      <c r="A184" s="98" t="s">
        <v>93</v>
      </c>
      <c r="B184" s="56" t="s">
        <v>94</v>
      </c>
      <c r="C184" s="147" t="s">
        <v>95</v>
      </c>
      <c r="D184" s="148"/>
      <c r="E184" s="148"/>
      <c r="F184" s="149"/>
      <c r="G184" s="101">
        <v>0</v>
      </c>
      <c r="H184" s="101">
        <v>100</v>
      </c>
      <c r="I184" s="101">
        <v>100</v>
      </c>
      <c r="J184" s="120">
        <v>100</v>
      </c>
      <c r="K184" s="101">
        <v>100</v>
      </c>
    </row>
    <row r="185" spans="1:11" x14ac:dyDescent="0.25">
      <c r="A185" s="99" t="s">
        <v>382</v>
      </c>
      <c r="B185" s="53" t="s">
        <v>303</v>
      </c>
      <c r="C185" s="144" t="s">
        <v>383</v>
      </c>
      <c r="D185" s="145"/>
      <c r="E185" s="145"/>
      <c r="F185" s="146"/>
      <c r="G185" s="96">
        <v>0</v>
      </c>
      <c r="H185" s="96">
        <v>100</v>
      </c>
      <c r="I185" s="96">
        <v>100</v>
      </c>
      <c r="J185" s="117"/>
      <c r="K185" s="96"/>
    </row>
    <row r="186" spans="1:11" ht="15" customHeight="1" x14ac:dyDescent="0.25">
      <c r="A186" s="98" t="s">
        <v>93</v>
      </c>
      <c r="B186" s="56" t="s">
        <v>476</v>
      </c>
      <c r="C186" s="147" t="s">
        <v>102</v>
      </c>
      <c r="D186" s="148"/>
      <c r="E186" s="148"/>
      <c r="F186" s="149"/>
      <c r="G186" s="101">
        <v>103031.78</v>
      </c>
      <c r="H186" s="101">
        <v>100000</v>
      </c>
      <c r="I186" s="101">
        <v>100000</v>
      </c>
      <c r="J186" s="120">
        <v>100000</v>
      </c>
      <c r="K186" s="101">
        <v>100000</v>
      </c>
    </row>
    <row r="187" spans="1:11" x14ac:dyDescent="0.25">
      <c r="A187" s="99" t="s">
        <v>384</v>
      </c>
      <c r="B187" s="53" t="s">
        <v>303</v>
      </c>
      <c r="C187" s="144" t="s">
        <v>383</v>
      </c>
      <c r="D187" s="145"/>
      <c r="E187" s="145"/>
      <c r="F187" s="146"/>
      <c r="G187" s="93">
        <v>103031.78</v>
      </c>
      <c r="H187" s="96">
        <v>100000</v>
      </c>
      <c r="I187" s="96">
        <v>100000</v>
      </c>
      <c r="J187" s="117"/>
      <c r="K187" s="96"/>
    </row>
    <row r="188" spans="1:11" ht="22.5" customHeight="1" x14ac:dyDescent="0.25">
      <c r="A188" s="97" t="s">
        <v>502</v>
      </c>
      <c r="B188" s="58" t="s">
        <v>385</v>
      </c>
      <c r="C188" s="153" t="s">
        <v>386</v>
      </c>
      <c r="D188" s="154"/>
      <c r="E188" s="154"/>
      <c r="F188" s="155"/>
      <c r="G188" s="100">
        <v>49730.18</v>
      </c>
      <c r="H188" s="100">
        <v>0</v>
      </c>
      <c r="I188" s="100">
        <v>0</v>
      </c>
      <c r="J188" s="119">
        <v>0</v>
      </c>
      <c r="K188" s="100">
        <v>0</v>
      </c>
    </row>
    <row r="189" spans="1:11" ht="15" customHeight="1" x14ac:dyDescent="0.25">
      <c r="A189" s="98" t="s">
        <v>93</v>
      </c>
      <c r="B189" s="56" t="s">
        <v>94</v>
      </c>
      <c r="C189" s="147" t="s">
        <v>95</v>
      </c>
      <c r="D189" s="148"/>
      <c r="E189" s="148"/>
      <c r="F189" s="149"/>
      <c r="G189" s="101">
        <v>49730.18</v>
      </c>
      <c r="H189" s="101">
        <v>0</v>
      </c>
      <c r="I189" s="101">
        <v>0</v>
      </c>
      <c r="J189" s="120">
        <v>0</v>
      </c>
      <c r="K189" s="101">
        <v>0</v>
      </c>
    </row>
    <row r="190" spans="1:11" ht="15" customHeight="1" x14ac:dyDescent="0.25">
      <c r="A190" s="99" t="s">
        <v>387</v>
      </c>
      <c r="B190" s="53" t="s">
        <v>269</v>
      </c>
      <c r="C190" s="144" t="s">
        <v>270</v>
      </c>
      <c r="D190" s="145"/>
      <c r="E190" s="145"/>
      <c r="F190" s="146"/>
      <c r="G190" s="92">
        <v>38722.559999999998</v>
      </c>
      <c r="H190" s="96">
        <v>0</v>
      </c>
      <c r="I190" s="96">
        <v>0</v>
      </c>
      <c r="J190" s="117"/>
      <c r="K190" s="96"/>
    </row>
    <row r="191" spans="1:11" x14ac:dyDescent="0.25">
      <c r="A191" s="99" t="s">
        <v>388</v>
      </c>
      <c r="B191" s="53" t="s">
        <v>275</v>
      </c>
      <c r="C191" s="144" t="s">
        <v>276</v>
      </c>
      <c r="D191" s="145"/>
      <c r="E191" s="145"/>
      <c r="F191" s="146"/>
      <c r="G191" s="92"/>
      <c r="H191" s="96">
        <v>0</v>
      </c>
      <c r="I191" s="96">
        <v>0</v>
      </c>
      <c r="J191" s="117"/>
      <c r="K191" s="96"/>
    </row>
    <row r="192" spans="1:11" ht="15" customHeight="1" x14ac:dyDescent="0.25">
      <c r="A192" s="99" t="s">
        <v>389</v>
      </c>
      <c r="B192" s="53" t="s">
        <v>295</v>
      </c>
      <c r="C192" s="144" t="s">
        <v>296</v>
      </c>
      <c r="D192" s="145"/>
      <c r="E192" s="145"/>
      <c r="F192" s="146"/>
      <c r="G192" s="92"/>
      <c r="H192" s="96">
        <v>0</v>
      </c>
      <c r="I192" s="96">
        <v>0</v>
      </c>
      <c r="J192" s="117"/>
      <c r="K192" s="96"/>
    </row>
    <row r="193" spans="1:11" ht="15" customHeight="1" x14ac:dyDescent="0.25">
      <c r="A193" s="99" t="s">
        <v>390</v>
      </c>
      <c r="B193" s="53" t="s">
        <v>278</v>
      </c>
      <c r="C193" s="144" t="s">
        <v>279</v>
      </c>
      <c r="D193" s="145"/>
      <c r="E193" s="145"/>
      <c r="F193" s="146"/>
      <c r="G193" s="92">
        <v>2700</v>
      </c>
      <c r="H193" s="96">
        <v>0</v>
      </c>
      <c r="I193" s="96">
        <v>0</v>
      </c>
      <c r="J193" s="117"/>
      <c r="K193" s="96"/>
    </row>
    <row r="194" spans="1:11" ht="15" customHeight="1" x14ac:dyDescent="0.25">
      <c r="A194" s="99" t="s">
        <v>391</v>
      </c>
      <c r="B194" s="53" t="s">
        <v>281</v>
      </c>
      <c r="C194" s="144" t="s">
        <v>282</v>
      </c>
      <c r="D194" s="145"/>
      <c r="E194" s="145"/>
      <c r="F194" s="146"/>
      <c r="G194" s="92">
        <v>900</v>
      </c>
      <c r="H194" s="96">
        <v>0</v>
      </c>
      <c r="I194" s="96">
        <v>0</v>
      </c>
      <c r="J194" s="117"/>
      <c r="K194" s="96"/>
    </row>
    <row r="195" spans="1:11" ht="15" customHeight="1" x14ac:dyDescent="0.25">
      <c r="A195" s="99" t="s">
        <v>392</v>
      </c>
      <c r="B195" s="53" t="s">
        <v>284</v>
      </c>
      <c r="C195" s="144" t="s">
        <v>285</v>
      </c>
      <c r="D195" s="145"/>
      <c r="E195" s="145"/>
      <c r="F195" s="146"/>
      <c r="G195" s="92">
        <v>6389.19</v>
      </c>
      <c r="H195" s="96">
        <v>0</v>
      </c>
      <c r="I195" s="96">
        <v>0</v>
      </c>
      <c r="J195" s="117"/>
      <c r="K195" s="96"/>
    </row>
    <row r="196" spans="1:11" ht="15" customHeight="1" x14ac:dyDescent="0.25">
      <c r="A196" s="99" t="s">
        <v>393</v>
      </c>
      <c r="B196" s="53" t="s">
        <v>123</v>
      </c>
      <c r="C196" s="144" t="s">
        <v>124</v>
      </c>
      <c r="D196" s="145"/>
      <c r="E196" s="145"/>
      <c r="F196" s="146"/>
      <c r="G196" s="92">
        <v>210</v>
      </c>
      <c r="H196" s="96">
        <v>0</v>
      </c>
      <c r="I196" s="96">
        <v>0</v>
      </c>
      <c r="J196" s="117"/>
      <c r="K196" s="96"/>
    </row>
    <row r="197" spans="1:11" ht="15" customHeight="1" x14ac:dyDescent="0.25">
      <c r="A197" s="99" t="s">
        <v>394</v>
      </c>
      <c r="B197" s="53" t="s">
        <v>300</v>
      </c>
      <c r="C197" s="144" t="s">
        <v>301</v>
      </c>
      <c r="D197" s="145"/>
      <c r="E197" s="145"/>
      <c r="F197" s="146"/>
      <c r="G197" s="92">
        <v>808.43</v>
      </c>
      <c r="H197" s="96">
        <v>0</v>
      </c>
      <c r="I197" s="96">
        <v>0</v>
      </c>
      <c r="J197" s="117"/>
      <c r="K197" s="96"/>
    </row>
    <row r="198" spans="1:11" ht="22.5" customHeight="1" x14ac:dyDescent="0.25">
      <c r="A198" s="97" t="s">
        <v>114</v>
      </c>
      <c r="B198" s="58" t="s">
        <v>496</v>
      </c>
      <c r="C198" s="153" t="s">
        <v>115</v>
      </c>
      <c r="D198" s="154"/>
      <c r="E198" s="154"/>
      <c r="F198" s="155"/>
      <c r="G198" s="100">
        <v>37288.629999999997</v>
      </c>
      <c r="H198" s="100">
        <f>H199+H208</f>
        <v>122880</v>
      </c>
      <c r="I198" s="100">
        <f>I199+I208</f>
        <v>133090</v>
      </c>
      <c r="J198" s="119">
        <v>133090</v>
      </c>
      <c r="K198" s="100">
        <v>133090</v>
      </c>
    </row>
    <row r="199" spans="1:11" ht="15" customHeight="1" x14ac:dyDescent="0.25">
      <c r="A199" s="98" t="s">
        <v>93</v>
      </c>
      <c r="B199" s="56" t="s">
        <v>94</v>
      </c>
      <c r="C199" s="147" t="s">
        <v>95</v>
      </c>
      <c r="D199" s="148"/>
      <c r="E199" s="148"/>
      <c r="F199" s="149"/>
      <c r="G199" s="101">
        <v>37288.629999999997</v>
      </c>
      <c r="H199" s="101">
        <v>650</v>
      </c>
      <c r="I199" s="101">
        <v>650</v>
      </c>
      <c r="J199" s="120">
        <v>650</v>
      </c>
      <c r="K199" s="101">
        <v>650</v>
      </c>
    </row>
    <row r="200" spans="1:11" ht="15" customHeight="1" x14ac:dyDescent="0.25">
      <c r="A200" s="99" t="s">
        <v>395</v>
      </c>
      <c r="B200" s="53" t="s">
        <v>269</v>
      </c>
      <c r="C200" s="144" t="s">
        <v>270</v>
      </c>
      <c r="D200" s="145"/>
      <c r="E200" s="145"/>
      <c r="F200" s="146"/>
      <c r="G200" s="96">
        <v>27939</v>
      </c>
      <c r="H200" s="96">
        <v>0</v>
      </c>
      <c r="I200" s="96">
        <v>0</v>
      </c>
      <c r="J200" s="117"/>
      <c r="K200" s="96"/>
    </row>
    <row r="201" spans="1:11" x14ac:dyDescent="0.25">
      <c r="A201" s="99"/>
      <c r="B201" s="99">
        <v>31213</v>
      </c>
      <c r="C201" s="144" t="s">
        <v>276</v>
      </c>
      <c r="D201" s="145"/>
      <c r="E201" s="145"/>
      <c r="F201" s="146"/>
      <c r="G201" s="96">
        <v>400</v>
      </c>
      <c r="H201" s="96">
        <v>200</v>
      </c>
      <c r="I201" s="96">
        <v>200</v>
      </c>
      <c r="J201" s="117"/>
      <c r="K201" s="96"/>
    </row>
    <row r="202" spans="1:11" ht="15" customHeight="1" x14ac:dyDescent="0.25">
      <c r="A202" s="99"/>
      <c r="B202" s="99">
        <v>31215</v>
      </c>
      <c r="C202" s="156" t="s">
        <v>296</v>
      </c>
      <c r="D202" s="157"/>
      <c r="E202" s="157"/>
      <c r="F202" s="157"/>
      <c r="G202" s="96">
        <v>0</v>
      </c>
      <c r="H202" s="96">
        <v>450</v>
      </c>
      <c r="I202" s="96">
        <v>450</v>
      </c>
      <c r="J202" s="117"/>
      <c r="K202" s="96"/>
    </row>
    <row r="203" spans="1:11" ht="15" customHeight="1" x14ac:dyDescent="0.25">
      <c r="A203" s="99" t="s">
        <v>396</v>
      </c>
      <c r="B203" s="53" t="s">
        <v>281</v>
      </c>
      <c r="C203" s="144" t="s">
        <v>282</v>
      </c>
      <c r="D203" s="145"/>
      <c r="E203" s="145"/>
      <c r="F203" s="146"/>
      <c r="G203" s="96">
        <v>2700</v>
      </c>
      <c r="H203" s="96">
        <v>0</v>
      </c>
      <c r="I203" s="96">
        <v>0</v>
      </c>
      <c r="J203" s="117"/>
      <c r="K203" s="96"/>
    </row>
    <row r="204" spans="1:11" ht="15" customHeight="1" x14ac:dyDescent="0.25">
      <c r="A204" s="99" t="s">
        <v>397</v>
      </c>
      <c r="B204" s="53" t="s">
        <v>284</v>
      </c>
      <c r="C204" s="144" t="s">
        <v>285</v>
      </c>
      <c r="D204" s="145"/>
      <c r="E204" s="145"/>
      <c r="F204" s="146"/>
      <c r="G204" s="96">
        <v>4609.97</v>
      </c>
      <c r="H204" s="96">
        <v>0</v>
      </c>
      <c r="I204" s="96">
        <v>0</v>
      </c>
      <c r="J204" s="117"/>
      <c r="K204" s="96"/>
    </row>
    <row r="205" spans="1:11" ht="15" customHeight="1" x14ac:dyDescent="0.25">
      <c r="A205" s="99" t="s">
        <v>398</v>
      </c>
      <c r="B205" s="53" t="s">
        <v>123</v>
      </c>
      <c r="C205" s="144" t="s">
        <v>124</v>
      </c>
      <c r="D205" s="145"/>
      <c r="E205" s="145"/>
      <c r="F205" s="146"/>
      <c r="G205" s="96">
        <v>300</v>
      </c>
      <c r="H205" s="96">
        <v>0</v>
      </c>
      <c r="I205" s="96">
        <v>0</v>
      </c>
      <c r="J205" s="117"/>
      <c r="K205" s="96"/>
    </row>
    <row r="206" spans="1:11" ht="15" customHeight="1" x14ac:dyDescent="0.25">
      <c r="A206" s="99" t="s">
        <v>399</v>
      </c>
      <c r="B206" s="53" t="s">
        <v>300</v>
      </c>
      <c r="C206" s="144" t="s">
        <v>301</v>
      </c>
      <c r="D206" s="145"/>
      <c r="E206" s="145"/>
      <c r="F206" s="146"/>
      <c r="G206" s="96">
        <v>631.86</v>
      </c>
      <c r="H206" s="96">
        <v>0</v>
      </c>
      <c r="I206" s="96">
        <v>0</v>
      </c>
      <c r="J206" s="117"/>
      <c r="K206" s="96"/>
    </row>
    <row r="207" spans="1:11" ht="15" customHeight="1" x14ac:dyDescent="0.25">
      <c r="A207" s="99"/>
      <c r="B207" s="99">
        <v>32361</v>
      </c>
      <c r="C207" s="144" t="s">
        <v>118</v>
      </c>
      <c r="D207" s="145"/>
      <c r="E207" s="145"/>
      <c r="F207" s="146"/>
      <c r="G207" s="96">
        <v>707.8</v>
      </c>
      <c r="H207" s="96">
        <v>0</v>
      </c>
      <c r="I207" s="96">
        <v>0</v>
      </c>
      <c r="J207" s="117"/>
      <c r="K207" s="96"/>
    </row>
    <row r="208" spans="1:11" ht="15" customHeight="1" x14ac:dyDescent="0.25">
      <c r="A208" s="98" t="s">
        <v>93</v>
      </c>
      <c r="B208" s="56" t="s">
        <v>477</v>
      </c>
      <c r="C208" s="147" t="s">
        <v>116</v>
      </c>
      <c r="D208" s="148"/>
      <c r="E208" s="148"/>
      <c r="F208" s="149"/>
      <c r="G208" s="101">
        <v>0</v>
      </c>
      <c r="H208" s="101">
        <v>122230</v>
      </c>
      <c r="I208" s="101">
        <v>132440</v>
      </c>
      <c r="J208" s="120">
        <v>132440</v>
      </c>
      <c r="K208" s="101">
        <v>132440</v>
      </c>
    </row>
    <row r="209" spans="1:11" ht="15" customHeight="1" x14ac:dyDescent="0.25">
      <c r="A209" s="99" t="s">
        <v>395</v>
      </c>
      <c r="B209" s="53" t="s">
        <v>269</v>
      </c>
      <c r="C209" s="144" t="s">
        <v>270</v>
      </c>
      <c r="D209" s="145"/>
      <c r="E209" s="145"/>
      <c r="F209" s="146"/>
      <c r="G209" s="96">
        <v>0</v>
      </c>
      <c r="H209" s="96">
        <v>97670</v>
      </c>
      <c r="I209" s="92">
        <v>108000</v>
      </c>
      <c r="J209" s="117"/>
      <c r="K209" s="96"/>
    </row>
    <row r="210" spans="1:11" ht="15" customHeight="1" x14ac:dyDescent="0.25">
      <c r="A210" s="99" t="s">
        <v>400</v>
      </c>
      <c r="B210" s="53" t="s">
        <v>278</v>
      </c>
      <c r="C210" s="144" t="s">
        <v>279</v>
      </c>
      <c r="D210" s="145"/>
      <c r="E210" s="145"/>
      <c r="F210" s="146"/>
      <c r="G210" s="96">
        <v>0</v>
      </c>
      <c r="H210" s="96">
        <v>2400</v>
      </c>
      <c r="I210" s="92">
        <v>1800</v>
      </c>
      <c r="J210" s="117"/>
      <c r="K210" s="96"/>
    </row>
    <row r="211" spans="1:11" ht="15" customHeight="1" x14ac:dyDescent="0.25">
      <c r="A211" s="99" t="s">
        <v>396</v>
      </c>
      <c r="B211" s="53" t="s">
        <v>281</v>
      </c>
      <c r="C211" s="144" t="s">
        <v>282</v>
      </c>
      <c r="D211" s="145"/>
      <c r="E211" s="145"/>
      <c r="F211" s="146"/>
      <c r="G211" s="96">
        <v>0</v>
      </c>
      <c r="H211" s="96">
        <v>3200</v>
      </c>
      <c r="I211" s="92">
        <v>2400</v>
      </c>
      <c r="J211" s="117"/>
      <c r="K211" s="96"/>
    </row>
    <row r="212" spans="1:11" ht="15" customHeight="1" x14ac:dyDescent="0.25">
      <c r="A212" s="99" t="s">
        <v>397</v>
      </c>
      <c r="B212" s="53" t="s">
        <v>284</v>
      </c>
      <c r="C212" s="144" t="s">
        <v>285</v>
      </c>
      <c r="D212" s="145"/>
      <c r="E212" s="145"/>
      <c r="F212" s="146"/>
      <c r="G212" s="96">
        <v>0</v>
      </c>
      <c r="H212" s="96">
        <v>16000</v>
      </c>
      <c r="I212" s="92">
        <v>18000</v>
      </c>
      <c r="J212" s="117"/>
      <c r="K212" s="96"/>
    </row>
    <row r="213" spans="1:11" ht="15" customHeight="1" x14ac:dyDescent="0.25">
      <c r="A213" s="99" t="s">
        <v>398</v>
      </c>
      <c r="B213" s="53" t="s">
        <v>123</v>
      </c>
      <c r="C213" s="144" t="s">
        <v>124</v>
      </c>
      <c r="D213" s="145"/>
      <c r="E213" s="145"/>
      <c r="F213" s="146"/>
      <c r="G213" s="96">
        <v>0</v>
      </c>
      <c r="H213" s="96">
        <v>510</v>
      </c>
      <c r="I213" s="92">
        <v>540</v>
      </c>
      <c r="J213" s="117"/>
      <c r="K213" s="96"/>
    </row>
    <row r="214" spans="1:11" ht="15" customHeight="1" x14ac:dyDescent="0.25">
      <c r="A214" s="99"/>
      <c r="B214" s="99">
        <v>32115</v>
      </c>
      <c r="C214" s="156" t="s">
        <v>130</v>
      </c>
      <c r="D214" s="157"/>
      <c r="E214" s="157"/>
      <c r="F214" s="157"/>
      <c r="G214" s="96">
        <v>0</v>
      </c>
      <c r="H214" s="96">
        <v>0</v>
      </c>
      <c r="I214" s="92">
        <v>100</v>
      </c>
      <c r="J214" s="117"/>
      <c r="K214" s="96"/>
    </row>
    <row r="215" spans="1:11" ht="15" customHeight="1" x14ac:dyDescent="0.25">
      <c r="A215" s="99" t="s">
        <v>399</v>
      </c>
      <c r="B215" s="53" t="s">
        <v>300</v>
      </c>
      <c r="C215" s="144" t="s">
        <v>301</v>
      </c>
      <c r="D215" s="145"/>
      <c r="E215" s="145"/>
      <c r="F215" s="146"/>
      <c r="G215" s="96">
        <v>0</v>
      </c>
      <c r="H215" s="96">
        <v>1650</v>
      </c>
      <c r="I215" s="96">
        <v>1000</v>
      </c>
      <c r="J215" s="117"/>
      <c r="K215" s="96"/>
    </row>
    <row r="216" spans="1:11" ht="15" customHeight="1" x14ac:dyDescent="0.25">
      <c r="A216" s="99" t="s">
        <v>401</v>
      </c>
      <c r="B216" s="53" t="s">
        <v>117</v>
      </c>
      <c r="C216" s="144" t="s">
        <v>118</v>
      </c>
      <c r="D216" s="145"/>
      <c r="E216" s="145"/>
      <c r="F216" s="146"/>
      <c r="G216" s="96">
        <v>0</v>
      </c>
      <c r="H216" s="96">
        <v>800</v>
      </c>
      <c r="I216" s="96">
        <v>600</v>
      </c>
      <c r="J216" s="117"/>
      <c r="K216" s="96"/>
    </row>
    <row r="217" spans="1:11" ht="15" customHeight="1" x14ac:dyDescent="0.25">
      <c r="A217" s="112" t="s">
        <v>108</v>
      </c>
      <c r="B217" s="112">
        <v>1502</v>
      </c>
      <c r="C217" s="150" t="s">
        <v>406</v>
      </c>
      <c r="D217" s="151"/>
      <c r="E217" s="151"/>
      <c r="F217" s="152"/>
      <c r="G217" s="106">
        <v>1586295.35</v>
      </c>
      <c r="H217" s="106">
        <v>1772907</v>
      </c>
      <c r="I217" s="106">
        <v>1778492</v>
      </c>
      <c r="J217" s="106">
        <v>1778492</v>
      </c>
      <c r="K217" s="106">
        <v>1778492</v>
      </c>
    </row>
    <row r="218" spans="1:11" ht="15" customHeight="1" x14ac:dyDescent="0.25">
      <c r="A218" s="97" t="s">
        <v>110</v>
      </c>
      <c r="B218" s="58" t="s">
        <v>497</v>
      </c>
      <c r="C218" s="153" t="s">
        <v>406</v>
      </c>
      <c r="D218" s="154"/>
      <c r="E218" s="154"/>
      <c r="F218" s="155"/>
      <c r="G218" s="100">
        <v>1586295.35</v>
      </c>
      <c r="H218" s="100">
        <v>1772907</v>
      </c>
      <c r="I218" s="100">
        <v>1778492</v>
      </c>
      <c r="J218" s="100">
        <v>1778492</v>
      </c>
      <c r="K218" s="100">
        <v>1778492</v>
      </c>
    </row>
    <row r="219" spans="1:11" ht="15" customHeight="1" x14ac:dyDescent="0.25">
      <c r="A219" s="98" t="s">
        <v>93</v>
      </c>
      <c r="B219" s="56" t="s">
        <v>476</v>
      </c>
      <c r="C219" s="147" t="s">
        <v>102</v>
      </c>
      <c r="D219" s="148"/>
      <c r="E219" s="148"/>
      <c r="F219" s="149"/>
      <c r="G219" s="101">
        <v>1586295.35</v>
      </c>
      <c r="H219" s="101">
        <v>1772907</v>
      </c>
      <c r="I219" s="101">
        <v>1778492</v>
      </c>
      <c r="J219" s="101">
        <v>1778492</v>
      </c>
      <c r="K219" s="101">
        <v>1778492</v>
      </c>
    </row>
    <row r="220" spans="1:11" ht="15" customHeight="1" x14ac:dyDescent="0.25">
      <c r="A220" s="99" t="s">
        <v>407</v>
      </c>
      <c r="B220" s="53" t="s">
        <v>269</v>
      </c>
      <c r="C220" s="144" t="s">
        <v>270</v>
      </c>
      <c r="D220" s="145"/>
      <c r="E220" s="145"/>
      <c r="F220" s="146"/>
      <c r="G220" s="92">
        <v>1290989.8600000001</v>
      </c>
      <c r="H220" s="96">
        <v>1456000</v>
      </c>
      <c r="I220" s="92">
        <v>1450000</v>
      </c>
      <c r="J220" s="117"/>
      <c r="K220" s="96"/>
    </row>
    <row r="221" spans="1:11" ht="15" customHeight="1" x14ac:dyDescent="0.25">
      <c r="A221" s="99" t="s">
        <v>408</v>
      </c>
      <c r="B221" s="53" t="s">
        <v>409</v>
      </c>
      <c r="C221" s="144" t="s">
        <v>410</v>
      </c>
      <c r="D221" s="145"/>
      <c r="E221" s="145"/>
      <c r="F221" s="146"/>
      <c r="G221" s="92">
        <v>2749.69</v>
      </c>
      <c r="H221" s="96">
        <v>0</v>
      </c>
      <c r="I221" s="92">
        <v>0</v>
      </c>
      <c r="J221" s="117"/>
      <c r="K221" s="96"/>
    </row>
    <row r="222" spans="1:11" x14ac:dyDescent="0.25">
      <c r="A222" s="99" t="s">
        <v>411</v>
      </c>
      <c r="B222" s="53" t="s">
        <v>272</v>
      </c>
      <c r="C222" s="144" t="s">
        <v>412</v>
      </c>
      <c r="D222" s="145"/>
      <c r="E222" s="145"/>
      <c r="F222" s="146"/>
      <c r="G222" s="92">
        <v>26931.65</v>
      </c>
      <c r="H222" s="96">
        <v>30000</v>
      </c>
      <c r="I222" s="92">
        <v>30000</v>
      </c>
      <c r="J222" s="117"/>
      <c r="K222" s="96"/>
    </row>
    <row r="223" spans="1:11" x14ac:dyDescent="0.25">
      <c r="A223" s="99" t="s">
        <v>413</v>
      </c>
      <c r="B223" s="53" t="s">
        <v>275</v>
      </c>
      <c r="C223" s="144" t="s">
        <v>276</v>
      </c>
      <c r="D223" s="145"/>
      <c r="E223" s="145"/>
      <c r="F223" s="146"/>
      <c r="G223" s="92">
        <v>2300</v>
      </c>
      <c r="H223" s="96">
        <v>2000</v>
      </c>
      <c r="I223" s="92">
        <v>2000</v>
      </c>
      <c r="J223" s="117"/>
      <c r="K223" s="96"/>
    </row>
    <row r="224" spans="1:11" x14ac:dyDescent="0.25">
      <c r="A224" s="99" t="s">
        <v>414</v>
      </c>
      <c r="B224" s="53" t="s">
        <v>415</v>
      </c>
      <c r="C224" s="144" t="s">
        <v>416</v>
      </c>
      <c r="D224" s="145"/>
      <c r="E224" s="145"/>
      <c r="F224" s="146"/>
      <c r="G224" s="92">
        <v>2317.09</v>
      </c>
      <c r="H224" s="96">
        <v>3242</v>
      </c>
      <c r="I224" s="92">
        <v>0</v>
      </c>
      <c r="J224" s="117"/>
      <c r="K224" s="96"/>
    </row>
    <row r="225" spans="1:11" ht="15" customHeight="1" x14ac:dyDescent="0.25">
      <c r="A225" s="99" t="s">
        <v>417</v>
      </c>
      <c r="B225" s="53" t="s">
        <v>295</v>
      </c>
      <c r="C225" s="144" t="s">
        <v>296</v>
      </c>
      <c r="D225" s="145"/>
      <c r="E225" s="145"/>
      <c r="F225" s="146"/>
      <c r="G225" s="92">
        <v>1324.32</v>
      </c>
      <c r="H225" s="96">
        <v>2000</v>
      </c>
      <c r="I225" s="92">
        <v>2000</v>
      </c>
      <c r="J225" s="117"/>
      <c r="K225" s="96"/>
    </row>
    <row r="226" spans="1:11" ht="15" customHeight="1" x14ac:dyDescent="0.25">
      <c r="A226" s="99" t="s">
        <v>418</v>
      </c>
      <c r="B226" s="53" t="s">
        <v>278</v>
      </c>
      <c r="C226" s="144" t="s">
        <v>279</v>
      </c>
      <c r="D226" s="145"/>
      <c r="E226" s="145"/>
      <c r="F226" s="146"/>
      <c r="G226" s="92">
        <v>16200</v>
      </c>
      <c r="H226" s="96">
        <v>16200</v>
      </c>
      <c r="I226" s="92">
        <v>16200</v>
      </c>
      <c r="J226" s="117"/>
      <c r="K226" s="96"/>
    </row>
    <row r="227" spans="1:11" ht="15" customHeight="1" x14ac:dyDescent="0.25">
      <c r="A227" s="99" t="s">
        <v>419</v>
      </c>
      <c r="B227" s="53" t="s">
        <v>281</v>
      </c>
      <c r="C227" s="144" t="s">
        <v>282</v>
      </c>
      <c r="D227" s="145"/>
      <c r="E227" s="145"/>
      <c r="F227" s="146"/>
      <c r="G227" s="92">
        <v>0</v>
      </c>
      <c r="H227" s="96">
        <v>0</v>
      </c>
      <c r="I227" s="92">
        <v>0</v>
      </c>
      <c r="J227" s="117"/>
      <c r="K227" s="96"/>
    </row>
    <row r="228" spans="1:11" ht="15" customHeight="1" x14ac:dyDescent="0.25">
      <c r="A228" s="99" t="s">
        <v>420</v>
      </c>
      <c r="B228" s="53" t="s">
        <v>284</v>
      </c>
      <c r="C228" s="144" t="s">
        <v>285</v>
      </c>
      <c r="D228" s="145"/>
      <c r="E228" s="145"/>
      <c r="F228" s="146"/>
      <c r="G228" s="92">
        <v>213425.85</v>
      </c>
      <c r="H228" s="96">
        <v>236000</v>
      </c>
      <c r="I228" s="92">
        <v>250000</v>
      </c>
      <c r="J228" s="117"/>
      <c r="K228" s="96"/>
    </row>
    <row r="229" spans="1:11" ht="15" customHeight="1" x14ac:dyDescent="0.25">
      <c r="A229" s="99" t="s">
        <v>421</v>
      </c>
      <c r="B229" s="53" t="s">
        <v>422</v>
      </c>
      <c r="C229" s="144" t="s">
        <v>423</v>
      </c>
      <c r="D229" s="145"/>
      <c r="E229" s="145"/>
      <c r="F229" s="146"/>
      <c r="G229" s="92">
        <v>13.73</v>
      </c>
      <c r="H229" s="96">
        <v>0</v>
      </c>
      <c r="I229" s="96">
        <v>0</v>
      </c>
      <c r="J229" s="117"/>
      <c r="K229" s="96"/>
    </row>
    <row r="230" spans="1:11" ht="15" customHeight="1" x14ac:dyDescent="0.25">
      <c r="A230" s="99" t="s">
        <v>424</v>
      </c>
      <c r="B230" s="53" t="s">
        <v>425</v>
      </c>
      <c r="C230" s="144" t="s">
        <v>426</v>
      </c>
      <c r="D230" s="145"/>
      <c r="E230" s="145"/>
      <c r="F230" s="146"/>
      <c r="G230" s="92">
        <v>46.71</v>
      </c>
      <c r="H230" s="96">
        <v>0</v>
      </c>
      <c r="I230" s="96">
        <v>0</v>
      </c>
      <c r="J230" s="117"/>
      <c r="K230" s="96"/>
    </row>
    <row r="231" spans="1:11" ht="15" customHeight="1" x14ac:dyDescent="0.25">
      <c r="A231" s="99" t="s">
        <v>427</v>
      </c>
      <c r="B231" s="53" t="s">
        <v>129</v>
      </c>
      <c r="C231" s="144" t="s">
        <v>130</v>
      </c>
      <c r="D231" s="145"/>
      <c r="E231" s="145"/>
      <c r="F231" s="146"/>
      <c r="G231" s="92">
        <v>60</v>
      </c>
      <c r="H231" s="96">
        <v>120</v>
      </c>
      <c r="I231" s="92">
        <v>120</v>
      </c>
      <c r="J231" s="117"/>
      <c r="K231" s="96"/>
    </row>
    <row r="232" spans="1:11" ht="15" customHeight="1" x14ac:dyDescent="0.25">
      <c r="A232" s="99" t="s">
        <v>428</v>
      </c>
      <c r="B232" s="53" t="s">
        <v>300</v>
      </c>
      <c r="C232" s="144" t="s">
        <v>301</v>
      </c>
      <c r="D232" s="145"/>
      <c r="E232" s="145"/>
      <c r="F232" s="146"/>
      <c r="G232" s="92">
        <v>24412.97</v>
      </c>
      <c r="H232" s="96">
        <v>27000</v>
      </c>
      <c r="I232" s="92">
        <v>28000</v>
      </c>
      <c r="J232" s="117"/>
      <c r="K232" s="96"/>
    </row>
    <row r="233" spans="1:11" ht="15" customHeight="1" x14ac:dyDescent="0.25">
      <c r="A233" s="99" t="s">
        <v>429</v>
      </c>
      <c r="B233" s="53" t="s">
        <v>430</v>
      </c>
      <c r="C233" s="144" t="s">
        <v>431</v>
      </c>
      <c r="D233" s="145"/>
      <c r="E233" s="145"/>
      <c r="F233" s="146"/>
      <c r="G233" s="92">
        <v>172.01</v>
      </c>
      <c r="H233" s="96">
        <v>345</v>
      </c>
      <c r="I233" s="92">
        <v>172</v>
      </c>
      <c r="J233" s="117"/>
      <c r="K233" s="96"/>
    </row>
    <row r="234" spans="1:11" ht="15" customHeight="1" x14ac:dyDescent="0.25">
      <c r="A234" s="99" t="s">
        <v>432</v>
      </c>
      <c r="B234" s="53" t="s">
        <v>138</v>
      </c>
      <c r="C234" s="144" t="s">
        <v>139</v>
      </c>
      <c r="D234" s="145"/>
      <c r="E234" s="145"/>
      <c r="F234" s="146"/>
      <c r="G234" s="92">
        <v>0</v>
      </c>
      <c r="H234" s="96">
        <v>0</v>
      </c>
      <c r="I234" s="96">
        <v>0</v>
      </c>
      <c r="J234" s="117"/>
      <c r="K234" s="96"/>
    </row>
    <row r="235" spans="1:11" ht="15" customHeight="1" x14ac:dyDescent="0.25">
      <c r="A235" s="99" t="s">
        <v>433</v>
      </c>
      <c r="B235" s="53" t="s">
        <v>141</v>
      </c>
      <c r="C235" s="144" t="s">
        <v>142</v>
      </c>
      <c r="D235" s="145"/>
      <c r="E235" s="145"/>
      <c r="F235" s="146"/>
      <c r="G235" s="92">
        <v>0</v>
      </c>
      <c r="H235" s="96">
        <v>0</v>
      </c>
      <c r="I235" s="96">
        <v>0</v>
      </c>
      <c r="J235" s="117"/>
      <c r="K235" s="96"/>
    </row>
    <row r="236" spans="1:11" ht="15" customHeight="1" x14ac:dyDescent="0.25">
      <c r="A236" s="99"/>
      <c r="B236" s="99">
        <v>32912</v>
      </c>
      <c r="C236" s="144" t="s">
        <v>470</v>
      </c>
      <c r="D236" s="145"/>
      <c r="E236" s="145"/>
      <c r="F236" s="146"/>
      <c r="G236" s="92">
        <v>645.1</v>
      </c>
      <c r="H236" s="96">
        <v>0</v>
      </c>
      <c r="I236" s="96">
        <v>0</v>
      </c>
      <c r="J236" s="117"/>
      <c r="K236" s="96"/>
    </row>
    <row r="237" spans="1:11" ht="15" customHeight="1" x14ac:dyDescent="0.25">
      <c r="A237" s="99" t="s">
        <v>434</v>
      </c>
      <c r="B237" s="53" t="s">
        <v>236</v>
      </c>
      <c r="C237" s="144" t="s">
        <v>237</v>
      </c>
      <c r="D237" s="145"/>
      <c r="E237" s="145"/>
      <c r="F237" s="146"/>
      <c r="G237" s="92">
        <v>331.75</v>
      </c>
      <c r="H237" s="96">
        <v>0</v>
      </c>
      <c r="I237" s="96">
        <v>0</v>
      </c>
      <c r="J237" s="117"/>
      <c r="K237" s="96"/>
    </row>
    <row r="238" spans="1:11" ht="15" customHeight="1" x14ac:dyDescent="0.25">
      <c r="A238" s="99" t="s">
        <v>435</v>
      </c>
      <c r="B238" s="53" t="s">
        <v>436</v>
      </c>
      <c r="C238" s="144" t="s">
        <v>437</v>
      </c>
      <c r="D238" s="145"/>
      <c r="E238" s="145"/>
      <c r="F238" s="146"/>
      <c r="G238" s="92">
        <v>308</v>
      </c>
      <c r="H238" s="96">
        <v>0</v>
      </c>
      <c r="I238" s="96">
        <v>0</v>
      </c>
      <c r="J238" s="117"/>
      <c r="K238" s="96"/>
    </row>
    <row r="239" spans="1:11" ht="15" customHeight="1" x14ac:dyDescent="0.25">
      <c r="A239" s="99" t="s">
        <v>438</v>
      </c>
      <c r="B239" s="53" t="s">
        <v>439</v>
      </c>
      <c r="C239" s="144" t="s">
        <v>440</v>
      </c>
      <c r="D239" s="145"/>
      <c r="E239" s="145"/>
      <c r="F239" s="146"/>
      <c r="G239" s="92">
        <v>2687.5</v>
      </c>
      <c r="H239" s="96">
        <v>0</v>
      </c>
      <c r="I239" s="96">
        <v>0</v>
      </c>
      <c r="J239" s="117"/>
      <c r="K239" s="96"/>
    </row>
    <row r="240" spans="1:11" ht="15" customHeight="1" x14ac:dyDescent="0.25">
      <c r="A240" s="99" t="s">
        <v>441</v>
      </c>
      <c r="B240" s="53" t="s">
        <v>442</v>
      </c>
      <c r="C240" s="144" t="s">
        <v>443</v>
      </c>
      <c r="D240" s="145"/>
      <c r="E240" s="145"/>
      <c r="F240" s="146"/>
      <c r="G240" s="92">
        <v>68.05</v>
      </c>
      <c r="H240" s="96">
        <v>0</v>
      </c>
      <c r="I240" s="96">
        <v>0</v>
      </c>
      <c r="J240" s="117"/>
      <c r="K240" s="96"/>
    </row>
    <row r="241" spans="1:11" ht="15" customHeight="1" x14ac:dyDescent="0.25">
      <c r="A241" s="99" t="s">
        <v>444</v>
      </c>
      <c r="B241" s="53" t="s">
        <v>445</v>
      </c>
      <c r="C241" s="144" t="s">
        <v>446</v>
      </c>
      <c r="D241" s="145"/>
      <c r="E241" s="145"/>
      <c r="F241" s="146"/>
      <c r="G241" s="92">
        <v>498.4</v>
      </c>
      <c r="H241" s="96">
        <v>0</v>
      </c>
      <c r="I241" s="96">
        <v>0</v>
      </c>
      <c r="J241" s="117"/>
      <c r="K241" s="96"/>
    </row>
    <row r="242" spans="1:11" ht="15" customHeight="1" x14ac:dyDescent="0.25">
      <c r="A242" s="99" t="s">
        <v>447</v>
      </c>
      <c r="B242" s="53" t="s">
        <v>448</v>
      </c>
      <c r="C242" s="144" t="s">
        <v>449</v>
      </c>
      <c r="D242" s="145"/>
      <c r="E242" s="145"/>
      <c r="F242" s="146"/>
      <c r="G242" s="92">
        <v>812.67</v>
      </c>
      <c r="H242" s="96">
        <v>0</v>
      </c>
      <c r="I242" s="96">
        <v>0</v>
      </c>
      <c r="J242" s="117"/>
      <c r="K242" s="96"/>
    </row>
  </sheetData>
  <mergeCells count="242">
    <mergeCell ref="C7:F7"/>
    <mergeCell ref="C8:F8"/>
    <mergeCell ref="C9:F9"/>
    <mergeCell ref="C10:F10"/>
    <mergeCell ref="C11:F11"/>
    <mergeCell ref="C12:F12"/>
    <mergeCell ref="A1:K1"/>
    <mergeCell ref="C2:F2"/>
    <mergeCell ref="C3:F3"/>
    <mergeCell ref="C4:F4"/>
    <mergeCell ref="C5:F5"/>
    <mergeCell ref="C6:F6"/>
    <mergeCell ref="C19:F19"/>
    <mergeCell ref="C20:F20"/>
    <mergeCell ref="C21:F21"/>
    <mergeCell ref="C22:F22"/>
    <mergeCell ref="C23:F23"/>
    <mergeCell ref="C24:F24"/>
    <mergeCell ref="C13:F13"/>
    <mergeCell ref="C14:F14"/>
    <mergeCell ref="C15:F15"/>
    <mergeCell ref="C16:F16"/>
    <mergeCell ref="C17:F17"/>
    <mergeCell ref="C18:F18"/>
    <mergeCell ref="C31:F31"/>
    <mergeCell ref="C32:F32"/>
    <mergeCell ref="C33:F33"/>
    <mergeCell ref="C34:F34"/>
    <mergeCell ref="C35:F35"/>
    <mergeCell ref="C36:F36"/>
    <mergeCell ref="C25:F25"/>
    <mergeCell ref="C26:F26"/>
    <mergeCell ref="C27:F27"/>
    <mergeCell ref="C28:F28"/>
    <mergeCell ref="C29:F29"/>
    <mergeCell ref="C30:F30"/>
    <mergeCell ref="C43:F43"/>
    <mergeCell ref="C44:F44"/>
    <mergeCell ref="C45:F45"/>
    <mergeCell ref="C46:F46"/>
    <mergeCell ref="C47:F47"/>
    <mergeCell ref="C48:F48"/>
    <mergeCell ref="C37:F37"/>
    <mergeCell ref="C38:F38"/>
    <mergeCell ref="C39:F39"/>
    <mergeCell ref="C40:F40"/>
    <mergeCell ref="C41:F41"/>
    <mergeCell ref="C42:F42"/>
    <mergeCell ref="C55:F55"/>
    <mergeCell ref="C65:F65"/>
    <mergeCell ref="C66:F66"/>
    <mergeCell ref="C67:F67"/>
    <mergeCell ref="C59:F59"/>
    <mergeCell ref="C60:F60"/>
    <mergeCell ref="C49:F49"/>
    <mergeCell ref="C50:F50"/>
    <mergeCell ref="C51:F51"/>
    <mergeCell ref="C52:F52"/>
    <mergeCell ref="C53:F53"/>
    <mergeCell ref="C54:F54"/>
    <mergeCell ref="C56:F56"/>
    <mergeCell ref="C57:F57"/>
    <mergeCell ref="C58:F58"/>
    <mergeCell ref="C70:F70"/>
    <mergeCell ref="C71:F71"/>
    <mergeCell ref="C72:F72"/>
    <mergeCell ref="C73:F73"/>
    <mergeCell ref="C74:F74"/>
    <mergeCell ref="C75:F75"/>
    <mergeCell ref="C61:F61"/>
    <mergeCell ref="C62:F62"/>
    <mergeCell ref="C63:F63"/>
    <mergeCell ref="C64:F64"/>
    <mergeCell ref="C68:F68"/>
    <mergeCell ref="C69:F69"/>
    <mergeCell ref="C82:F82"/>
    <mergeCell ref="C83:F83"/>
    <mergeCell ref="C84:F84"/>
    <mergeCell ref="C85:F85"/>
    <mergeCell ref="C86:F86"/>
    <mergeCell ref="C87:F87"/>
    <mergeCell ref="C76:F76"/>
    <mergeCell ref="C77:F77"/>
    <mergeCell ref="C78:F78"/>
    <mergeCell ref="C79:F79"/>
    <mergeCell ref="C80:F80"/>
    <mergeCell ref="C81:F81"/>
    <mergeCell ref="C94:F94"/>
    <mergeCell ref="C95:F95"/>
    <mergeCell ref="C96:F96"/>
    <mergeCell ref="C97:F97"/>
    <mergeCell ref="C98:F98"/>
    <mergeCell ref="C99:F99"/>
    <mergeCell ref="C88:F88"/>
    <mergeCell ref="C89:F89"/>
    <mergeCell ref="C90:F90"/>
    <mergeCell ref="C91:F91"/>
    <mergeCell ref="C92:F92"/>
    <mergeCell ref="C93:F93"/>
    <mergeCell ref="C106:F106"/>
    <mergeCell ref="C107:F107"/>
    <mergeCell ref="C108:F108"/>
    <mergeCell ref="C109:F109"/>
    <mergeCell ref="C110:F110"/>
    <mergeCell ref="C111:F111"/>
    <mergeCell ref="C100:F100"/>
    <mergeCell ref="C101:F101"/>
    <mergeCell ref="C102:F102"/>
    <mergeCell ref="C103:F103"/>
    <mergeCell ref="C104:F104"/>
    <mergeCell ref="C105:F105"/>
    <mergeCell ref="C120:F120"/>
    <mergeCell ref="C118:F118"/>
    <mergeCell ref="C119:F119"/>
    <mergeCell ref="C123:F123"/>
    <mergeCell ref="C124:F124"/>
    <mergeCell ref="C125:F125"/>
    <mergeCell ref="C126:F126"/>
    <mergeCell ref="C112:F112"/>
    <mergeCell ref="C113:F113"/>
    <mergeCell ref="C114:F114"/>
    <mergeCell ref="C115:F115"/>
    <mergeCell ref="C116:F116"/>
    <mergeCell ref="C117:F117"/>
    <mergeCell ref="C135:F135"/>
    <mergeCell ref="C136:F136"/>
    <mergeCell ref="C137:F137"/>
    <mergeCell ref="C121:F121"/>
    <mergeCell ref="C122:F122"/>
    <mergeCell ref="C132:F132"/>
    <mergeCell ref="C133:F133"/>
    <mergeCell ref="C134:F134"/>
    <mergeCell ref="C138:F138"/>
    <mergeCell ref="C127:F127"/>
    <mergeCell ref="C128:F128"/>
    <mergeCell ref="C129:F129"/>
    <mergeCell ref="C130:F130"/>
    <mergeCell ref="C131:F131"/>
    <mergeCell ref="C145:F145"/>
    <mergeCell ref="C146:F146"/>
    <mergeCell ref="C147:F147"/>
    <mergeCell ref="C148:F148"/>
    <mergeCell ref="C149:F149"/>
    <mergeCell ref="C150:F150"/>
    <mergeCell ref="C139:F139"/>
    <mergeCell ref="C140:F140"/>
    <mergeCell ref="C141:F141"/>
    <mergeCell ref="C160:F160"/>
    <mergeCell ref="C161:F161"/>
    <mergeCell ref="C162:F162"/>
    <mergeCell ref="C151:F151"/>
    <mergeCell ref="C152:F152"/>
    <mergeCell ref="C153:F153"/>
    <mergeCell ref="C154:F154"/>
    <mergeCell ref="C155:F155"/>
    <mergeCell ref="C156:F156"/>
    <mergeCell ref="C183:F183"/>
    <mergeCell ref="C184:F184"/>
    <mergeCell ref="C185:F185"/>
    <mergeCell ref="C142:F142"/>
    <mergeCell ref="C143:F143"/>
    <mergeCell ref="C144:F144"/>
    <mergeCell ref="C169:F169"/>
    <mergeCell ref="C170:F170"/>
    <mergeCell ref="C171:F171"/>
    <mergeCell ref="C172:F172"/>
    <mergeCell ref="C173:F173"/>
    <mergeCell ref="C174:F174"/>
    <mergeCell ref="C163:F163"/>
    <mergeCell ref="C164:F164"/>
    <mergeCell ref="C165:F165"/>
    <mergeCell ref="C166:F166"/>
    <mergeCell ref="C167:F167"/>
    <mergeCell ref="C168:F168"/>
    <mergeCell ref="C157:F157"/>
    <mergeCell ref="C158:F158"/>
    <mergeCell ref="C159:F159"/>
    <mergeCell ref="C175:F175"/>
    <mergeCell ref="C176:F176"/>
    <mergeCell ref="C177:F177"/>
    <mergeCell ref="C195:F195"/>
    <mergeCell ref="C196:F196"/>
    <mergeCell ref="C210:F210"/>
    <mergeCell ref="C211:F211"/>
    <mergeCell ref="C212:F212"/>
    <mergeCell ref="C213:F213"/>
    <mergeCell ref="C214:F214"/>
    <mergeCell ref="C215:F215"/>
    <mergeCell ref="C204:F204"/>
    <mergeCell ref="C205:F205"/>
    <mergeCell ref="C206:F206"/>
    <mergeCell ref="C207:F207"/>
    <mergeCell ref="C208:F208"/>
    <mergeCell ref="C209:F209"/>
    <mergeCell ref="C178:F178"/>
    <mergeCell ref="C179:F179"/>
    <mergeCell ref="C217:F217"/>
    <mergeCell ref="C218:F218"/>
    <mergeCell ref="C216:F216"/>
    <mergeCell ref="C180:F180"/>
    <mergeCell ref="C181:F181"/>
    <mergeCell ref="C182:F182"/>
    <mergeCell ref="C197:F197"/>
    <mergeCell ref="C186:F186"/>
    <mergeCell ref="C187:F187"/>
    <mergeCell ref="C188:F188"/>
    <mergeCell ref="C189:F189"/>
    <mergeCell ref="C190:F190"/>
    <mergeCell ref="C191:F191"/>
    <mergeCell ref="C198:F198"/>
    <mergeCell ref="C199:F199"/>
    <mergeCell ref="C200:F200"/>
    <mergeCell ref="C201:F201"/>
    <mergeCell ref="C202:F202"/>
    <mergeCell ref="C203:F203"/>
    <mergeCell ref="C192:F192"/>
    <mergeCell ref="C193:F193"/>
    <mergeCell ref="C194:F194"/>
    <mergeCell ref="C225:F225"/>
    <mergeCell ref="C226:F226"/>
    <mergeCell ref="C227:F227"/>
    <mergeCell ref="C228:F228"/>
    <mergeCell ref="C229:F229"/>
    <mergeCell ref="C230:F230"/>
    <mergeCell ref="C219:F219"/>
    <mergeCell ref="C220:F220"/>
    <mergeCell ref="C221:F221"/>
    <mergeCell ref="C222:F222"/>
    <mergeCell ref="C223:F223"/>
    <mergeCell ref="C224:F224"/>
    <mergeCell ref="C237:F237"/>
    <mergeCell ref="C238:F238"/>
    <mergeCell ref="C239:F239"/>
    <mergeCell ref="C240:F240"/>
    <mergeCell ref="C241:F241"/>
    <mergeCell ref="C242:F242"/>
    <mergeCell ref="C231:F231"/>
    <mergeCell ref="C232:F232"/>
    <mergeCell ref="C233:F233"/>
    <mergeCell ref="C234:F234"/>
    <mergeCell ref="C235:F235"/>
    <mergeCell ref="C236:F236"/>
  </mergeCells>
  <pageMargins left="0.7" right="0.7" top="0.75" bottom="0.75" header="0.3" footer="0.3"/>
  <pageSetup paperSize="9" scale="78" fitToHeight="0" orientation="landscape" verticalDpi="0" r:id="rId1"/>
  <rowBreaks count="5" manualBreakCount="5">
    <brk id="81" max="16383" man="1"/>
    <brk id="97" max="16383" man="1"/>
    <brk id="138" max="16383" man="1"/>
    <brk id="177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Grabovac</cp:lastModifiedBy>
  <cp:lastPrinted>2025-11-13T09:56:07Z</cp:lastPrinted>
  <dcterms:created xsi:type="dcterms:W3CDTF">2022-08-12T12:51:27Z</dcterms:created>
  <dcterms:modified xsi:type="dcterms:W3CDTF">2025-11-19T11:07:13Z</dcterms:modified>
</cp:coreProperties>
</file>